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arlos\Downloads\"/>
    </mc:Choice>
  </mc:AlternateContent>
  <xr:revisionPtr revIDLastSave="0" documentId="13_ncr:1_{1A389D25-C152-4625-A2FF-E8132BBFF555}" xr6:coauthVersionLast="45" xr6:coauthVersionMax="45" xr10:uidLastSave="{00000000-0000-0000-0000-000000000000}"/>
  <bookViews>
    <workbookView xWindow="-120" yWindow="-120" windowWidth="20730" windowHeight="11160" xr2:uid="{86AB4D73-A1C2-4B57-B211-3C5911405E2F}"/>
  </bookViews>
  <sheets>
    <sheet name="Rúbrica Anteproyect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0" i="1" l="1"/>
  <c r="K29" i="1"/>
  <c r="K14" i="1" l="1"/>
  <c r="K17" i="1"/>
  <c r="L17" i="1" s="1"/>
  <c r="K20" i="1"/>
  <c r="L20" i="1" s="1"/>
  <c r="K23" i="1"/>
  <c r="L23" i="1" s="1"/>
  <c r="K26" i="1"/>
  <c r="L26" i="1" s="1"/>
  <c r="K30" i="1" l="1"/>
  <c r="K31" i="1"/>
  <c r="L14" i="1"/>
  <c r="C30" i="1" l="1"/>
  <c r="K11" i="1" s="1"/>
  <c r="K10" i="1" l="1"/>
  <c r="K13" i="1"/>
  <c r="K12" i="1"/>
  <c r="A31" i="1" l="1"/>
  <c r="E30" i="1"/>
</calcChain>
</file>

<file path=xl/sharedStrings.xml><?xml version="1.0" encoding="utf-8"?>
<sst xmlns="http://schemas.openxmlformats.org/spreadsheetml/2006/main" count="71" uniqueCount="61">
  <si>
    <t>Insuficiente</t>
  </si>
  <si>
    <t>Peso</t>
  </si>
  <si>
    <t>CONCEPTO FINAL</t>
  </si>
  <si>
    <t>TOTAL PONDERADO</t>
  </si>
  <si>
    <t>Ítem</t>
  </si>
  <si>
    <t>NOMBRE DEL ESTUDIANTE</t>
  </si>
  <si>
    <t>CÓDIGO DEL ESTUDIANTE</t>
  </si>
  <si>
    <t>MODALIDAD</t>
  </si>
  <si>
    <t>DIRECTOR</t>
  </si>
  <si>
    <t>CO-DIRECTOR</t>
  </si>
  <si>
    <t>FECHA (DD/MM/AAAA)</t>
  </si>
  <si>
    <t>ESCUELA INTERNACIONAL DE CIENCIAS ECONÓMICAS Y ADMINISTRATIVAS</t>
  </si>
  <si>
    <t>Número de cohorte del estudiante</t>
  </si>
  <si>
    <r>
      <t xml:space="preserve">Marque con una X </t>
    </r>
    <r>
      <rPr>
        <b/>
        <sz val="11"/>
        <color theme="1"/>
        <rFont val="Calibri"/>
        <family val="2"/>
      </rPr>
      <t>→</t>
    </r>
  </si>
  <si>
    <t>Marque con una X →</t>
  </si>
  <si>
    <t>Aceptable</t>
  </si>
  <si>
    <t>Muy bueno</t>
  </si>
  <si>
    <t>Bueno</t>
  </si>
  <si>
    <t>TÍTULO DEL TRABAJO DE GRADO</t>
  </si>
  <si>
    <t>Con respecto a la revisión presentada en el anteproyecto, la actualización de la revisión ha sido marginal.</t>
  </si>
  <si>
    <t>Comentarios</t>
  </si>
  <si>
    <t>Niveles de evaluación del avance del trabajo de grado</t>
  </si>
  <si>
    <t>Diseño metodológico</t>
  </si>
  <si>
    <t>No se ha realizado avance alguno según el cronograma presentado en el anteproyecto.</t>
  </si>
  <si>
    <t>Se cuenta con una definición clara de los métodos / herramientas (e.g. modelos matemáticos, diseño experimental, diseño de encuestas, instrumentos de medición, algoritmos), apoyados en la revisión de la literatura, para lograr cumplir los objetivos propuestos en el anteproyecto.</t>
  </si>
  <si>
    <t>Se han explorado diversos métodos / herramientas (e.g. modelos matemáticos, diseño experimental, diseño de encuestas, instrumentos de medición, algoritmos), para resolver la problemática planteada. Sin embargo, no se ha definido aún con cuál estrategia trabajar.</t>
  </si>
  <si>
    <t>Resultados preliminares</t>
  </si>
  <si>
    <t>Se cuenta con resultados preliminares que ayudan a soportar el cumplimiento de los objetivos.</t>
  </si>
  <si>
    <t xml:space="preserve">Se cuenta con resultados preliminares. Sin embargo, no son concluyentes aún y se requiere más estudio. </t>
  </si>
  <si>
    <t>No hay resultados preliminares, pero se cuenta con un plan y un diseño metodológico que permitirá obtenerlos en tiempo prudente.</t>
  </si>
  <si>
    <t>No hay resultados preliminares y no se cuenta con un plan ni un diseño metodológico para obtenerlos.</t>
  </si>
  <si>
    <t>Avance del documento escrito</t>
  </si>
  <si>
    <t>Se cuenta con una estructura definida del documento y se ha avanzado en varios capítulos. El capítulo de revisión de la literatura está terminado.</t>
  </si>
  <si>
    <t>Se cuenta con una estructura definida del documento, pero sólo se ha avanzado en el capítulo de revisión de la literatura.</t>
  </si>
  <si>
    <t>No se cuenta con una estructura definida del documento, y no se aprecia un plan para organizar la documentación de los hallazgos del trabajo.</t>
  </si>
  <si>
    <t>Compromiso del estudiante</t>
  </si>
  <si>
    <t>Ha sido proactivo en la programación periódica de reuniones de seguimiento, y en proponer ideas para resolver y orientar su trabajo de forma adecuada. Cumple con los entregables parciales que se pactan en la reuniones con los directores. Es claro que es el estudiante quien ha tomado el rol de administrador de su proyecto.</t>
  </si>
  <si>
    <t>Asiste puntualmente a las reuniones de seguimiento. Sin embargo, éstas son, en su mayoría, solicitadas por los directores. Propone ideas para avanzar en su proyecto. Los avances parciales son entregados en los tiempos establecidos por los directores del trabajo.</t>
  </si>
  <si>
    <t>No asiste a las reuniones programadas. No ha buscado asesoría. No presenta avances de su trabajo.</t>
  </si>
  <si>
    <t>Se limita a esperar indicaciones de los directores y a cumplir con lo que se le pide.</t>
  </si>
  <si>
    <t>REPROBAR</t>
  </si>
  <si>
    <t>No se aprecia un progreso siquiera marginal del trabajo de grado. Realmente, no se aprecia cómo podrá el estudiante terminar el trabajo de grado en los plazos establecidos y con la calidad que requiere el programa de maestría.</t>
  </si>
  <si>
    <t>REVISAR</t>
  </si>
  <si>
    <t>APROBAR</t>
  </si>
  <si>
    <t>Se aprecia un progreso sustancial en el desarrollo del trabajo de grado.</t>
  </si>
  <si>
    <t>El progreso del estudiante es satisfactorio. Sin embargo, hay que revisar el plan de trabajo para garantizar que se cumplan los objetivos dentro de los plazos establecidos.</t>
  </si>
  <si>
    <t>Una calificación inferior a 3.5 implica que el estudiante no aprobaría la asignatura. Se recomienda conversar urgentemente con el estudiante para establecer acuerdos con él, y para desarrollar un plan que permita orientar correctamente el desarrollo del trabajo.</t>
  </si>
  <si>
    <t>RÚBRICA PARA EVALUACIÓN DE PROGRESO DE TRABAJO DE GRADO EN MODALIDAD DE PROFUNDIZACIÓN
MAESTRÍA EN GERENCIA DE OPERACIONES</t>
  </si>
  <si>
    <t>Se cuenta con una estructura definida del documento, pero tan sólo se han recopilado ideas sin un hilo conductor para el desarrollo de cada capítulo.</t>
  </si>
  <si>
    <t>Actualización de la revisión de la literatura</t>
  </si>
  <si>
    <t>La revisión se ha ajustado y actualizado, y muestra los aspectos relevantes para tener en cuenta en el desarrollo del proyecto.</t>
  </si>
  <si>
    <t>Se han realizado ajustes a la revisión, pero aún falta incluir algunas referencias actuales relevantes para el estudio.</t>
  </si>
  <si>
    <t>No se aprecia una actualización de la revisión al compararla con lo que se presentó en el anteproyecto.</t>
  </si>
  <si>
    <t>Se ha avanzado en la definición de métodos / herramientas (e.g. modelos matemáticos, diseño experimental, diseño de encuestas, instrumentos de medición, algoritmos). Sin embargo, aún es necesario realizar algunos ajustes para garantizar que los objetivos del trabajo se cumplirán.</t>
  </si>
  <si>
    <t>Atención a comentarios de los evaluadores del anteproyecto</t>
  </si>
  <si>
    <t>Se han atendido todos los comentarios de los evaluadores del anteproyecto.</t>
  </si>
  <si>
    <t>Se han atendido la mayoría de los comentarios de los evaluadores del anteproyecto y se cuenta con un plan para los restantes.</t>
  </si>
  <si>
    <t>Se han atendido algunos comentarios de los evaluadores del anteproyecto. Se está pensando en un plan para terminar de atender dichos comentarios.</t>
  </si>
  <si>
    <t>No se han atendido los comentarios de los evaluadores del anteproyecto.</t>
  </si>
  <si>
    <t>Atención a los comentarios de los evaluadores del anteproyecto,</t>
  </si>
  <si>
    <r>
      <rPr>
        <b/>
        <sz val="11"/>
        <color theme="1"/>
        <rFont val="Calibri"/>
        <family val="2"/>
        <scheme val="minor"/>
      </rPr>
      <t>Apreciado director:</t>
    </r>
    <r>
      <rPr>
        <sz val="11"/>
        <color theme="1"/>
        <rFont val="Calibri"/>
        <family val="2"/>
        <scheme val="minor"/>
      </rPr>
      <t xml:space="preserve">
Por favor califique el anteproyecto de trabajo de grado de acuerdo con los ítems que se presentan más adelante. Marque con una X el concepto que considere apropiado para cada ítem de la evaluación. Además, puede incluir los comentarios que considere pertinentes para cada ítem en el campo "Comentarios". Tenga en cuenta las siguientes consideraciones:
1. La evaluación del progreso del trabajo de grado tiene como propósito verificar el avance desarrollado por el estudiante para cumplir con lo que trazó en su anteproyecto. Así mismo, la evaluación de avance es una herramienta que ayudará en el proceso de reflexión del estudiante respecto a su desempeño y planeación para completar el proyecto de grado en los plazos establecidos. Si aplica, por favor diligencie este formato teniendo en cuenta la opinión del co-director del trabajo.
2. Según el Artículo 49 del Reglamento de Estudiantes de Posgrados de la Universidad de la Sabana, el trabajo de grado en modalidad de </t>
    </r>
    <r>
      <rPr>
        <b/>
        <u/>
        <sz val="11"/>
        <color theme="1"/>
        <rFont val="Calibri"/>
        <family val="2"/>
        <scheme val="minor"/>
      </rPr>
      <t>Profundización</t>
    </r>
    <r>
      <rPr>
        <sz val="11"/>
        <color theme="1"/>
        <rFont val="Calibri"/>
        <family val="2"/>
        <scheme val="minor"/>
      </rPr>
      <t xml:space="preserve"> “podrá consistir en un ejercicio de investigación aplicada, o en un estudio de caso, o en la creación o interpretación de una obra artística, según la naturaleza del programa. Deberá mostrar la apropiación de conocimientos y el desarrollo de competencias para la solución innovadora de problemas disciplinarios, interdisciplinarios o profesionales, para el análisis de situaciones particulares que favorezcan la mejora del quehacer profesional”.
3. Según el Artículo 49 del Reglamento de Estudiantes de Posgrados de la Universidad de la Sabana, el trabajo de grado en modalidad de </t>
    </r>
    <r>
      <rPr>
        <b/>
        <u/>
        <sz val="11"/>
        <color theme="1"/>
        <rFont val="Calibri"/>
        <family val="2"/>
        <scheme val="minor"/>
      </rPr>
      <t>Investigación</t>
    </r>
    <r>
      <rPr>
        <sz val="11"/>
        <color theme="1"/>
        <rFont val="Calibri"/>
        <family val="2"/>
        <scheme val="minor"/>
      </rPr>
      <t xml:space="preserve"> “consistirá en un ejercicio de investigación completo, desde la formulación del proyecto hasta la divulgación de los resultados, caracterizado por el rigor metodológico y por la relevancia disciplinar de su objeto. Deberá evidenciar el desarrollo de competencias científicas o creativas propias del investigador, del creador o del intérprete artístico, y la profundización teórica, disciplinar y metodológica del campo del saber propio de la maestría. Se espera que el trabajo de grado contribuya al desarrollo de nuevas investigaciones y aporte al conocimiento superior en el área del saber”.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</si>
</sst>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theme="1"/>
      <name val="Calibri"/>
      <family val="2"/>
    </font>
    <font>
      <b/>
      <u/>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69">
    <xf numFmtId="0" fontId="0" fillId="0" borderId="0" xfId="0"/>
    <xf numFmtId="0" fontId="1" fillId="0" borderId="1" xfId="0" applyFont="1" applyBorder="1" applyAlignment="1">
      <alignment horizontal="center" vertical="center"/>
    </xf>
    <xf numFmtId="0" fontId="0" fillId="0" borderId="20" xfId="0" applyBorder="1" applyAlignment="1">
      <alignment vertical="center" wrapText="1"/>
    </xf>
    <xf numFmtId="0" fontId="0" fillId="0" borderId="21" xfId="0" applyBorder="1" applyAlignment="1">
      <alignment horizontal="center"/>
    </xf>
    <xf numFmtId="0" fontId="0" fillId="0" borderId="22" xfId="0" applyBorder="1" applyAlignment="1">
      <alignment horizontal="center"/>
    </xf>
    <xf numFmtId="0" fontId="0" fillId="0" borderId="22" xfId="0" applyBorder="1" applyAlignment="1">
      <alignment horizontal="center" vertical="center"/>
    </xf>
    <xf numFmtId="0" fontId="1" fillId="2" borderId="1" xfId="0" applyFont="1" applyFill="1" applyBorder="1" applyAlignment="1">
      <alignment horizontal="center"/>
    </xf>
    <xf numFmtId="0" fontId="0" fillId="2" borderId="18" xfId="0" applyFill="1" applyBorder="1" applyAlignment="1">
      <alignment horizontal="center" vertical="center"/>
    </xf>
    <xf numFmtId="0" fontId="1" fillId="2" borderId="16" xfId="0" applyFont="1" applyFill="1" applyBorder="1" applyAlignment="1">
      <alignment horizontal="center" vertical="center"/>
    </xf>
    <xf numFmtId="0" fontId="0" fillId="4" borderId="20" xfId="0" applyFill="1" applyBorder="1" applyAlignment="1">
      <alignment vertical="center" wrapText="1"/>
    </xf>
    <xf numFmtId="0" fontId="0" fillId="4" borderId="21" xfId="0" applyFill="1" applyBorder="1" applyAlignment="1">
      <alignment horizontal="center"/>
    </xf>
    <xf numFmtId="0" fontId="0" fillId="4" borderId="22" xfId="0" applyFill="1" applyBorder="1" applyAlignment="1">
      <alignment horizontal="center"/>
    </xf>
    <xf numFmtId="0" fontId="1" fillId="3" borderId="9" xfId="0" applyFont="1" applyFill="1" applyBorder="1" applyAlignment="1">
      <alignment horizontal="center" vertical="center" wrapText="1"/>
    </xf>
    <xf numFmtId="9" fontId="1" fillId="3" borderId="0" xfId="0" applyNumberFormat="1" applyFont="1" applyFill="1" applyBorder="1" applyAlignment="1">
      <alignment horizontal="center" vertical="center" wrapText="1"/>
    </xf>
    <xf numFmtId="0" fontId="1" fillId="4" borderId="9" xfId="0" applyFont="1" applyFill="1" applyBorder="1" applyAlignment="1">
      <alignment horizontal="center" vertical="center" wrapText="1"/>
    </xf>
    <xf numFmtId="9" fontId="1" fillId="4" borderId="0"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8" xfId="0" applyFont="1" applyFill="1" applyBorder="1" applyAlignment="1">
      <alignment horizontal="center" vertic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0" borderId="6" xfId="0" applyFont="1" applyBorder="1" applyAlignment="1">
      <alignment horizontal="center" vertical="center" wrapText="1"/>
    </xf>
    <xf numFmtId="0" fontId="1" fillId="0" borderId="8"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0" xfId="0" applyNumberFormat="1" applyBorder="1" applyAlignment="1">
      <alignment horizontal="center" vertical="center"/>
    </xf>
    <xf numFmtId="0" fontId="0" fillId="0" borderId="13" xfId="0" applyNumberForma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xf>
    <xf numFmtId="0" fontId="1" fillId="4" borderId="5" xfId="0"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8" xfId="0" applyFont="1" applyBorder="1" applyAlignment="1">
      <alignment horizontal="center"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2" borderId="6" xfId="0" applyFont="1" applyFill="1" applyBorder="1" applyAlignment="1">
      <alignment horizontal="center" vertical="center"/>
    </xf>
    <xf numFmtId="0" fontId="1" fillId="2" borderId="38" xfId="0" applyFont="1" applyFill="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5" xfId="0" applyBorder="1" applyAlignment="1">
      <alignment horizontal="center" vertical="center" wrapText="1"/>
    </xf>
    <xf numFmtId="0" fontId="0" fillId="4" borderId="26" xfId="0" applyFill="1" applyBorder="1" applyAlignment="1">
      <alignment horizontal="center" vertical="center" wrapText="1"/>
    </xf>
    <xf numFmtId="0" fontId="0" fillId="4" borderId="27" xfId="0" applyFill="1" applyBorder="1" applyAlignment="1">
      <alignment horizontal="center" vertical="center" wrapText="1"/>
    </xf>
    <xf numFmtId="0" fontId="0" fillId="4" borderId="25"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0</xdr:row>
      <xdr:rowOff>232834</xdr:rowOff>
    </xdr:from>
    <xdr:to>
      <xdr:col>1</xdr:col>
      <xdr:colOff>473378</xdr:colOff>
      <xdr:row>0</xdr:row>
      <xdr:rowOff>529167</xdr:rowOff>
    </xdr:to>
    <xdr:pic>
      <xdr:nvPicPr>
        <xdr:cNvPr id="2" name="Imagen 2">
          <a:extLst>
            <a:ext uri="{FF2B5EF4-FFF2-40B4-BE49-F238E27FC236}">
              <a16:creationId xmlns:a16="http://schemas.microsoft.com/office/drawing/2014/main" id="{53787BC3-C274-4B13-8026-000EA5C86D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416" y="232834"/>
          <a:ext cx="991962" cy="29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DEFB2-E892-4917-8D5F-C21A2A1A13E5}">
  <dimension ref="A1:N31"/>
  <sheetViews>
    <sheetView tabSelected="1" zoomScale="90" zoomScaleNormal="90" workbookViewId="0">
      <selection sqref="A1:B1"/>
    </sheetView>
  </sheetViews>
  <sheetFormatPr defaultColWidth="11.42578125" defaultRowHeight="15" x14ac:dyDescent="0.25"/>
  <cols>
    <col min="1" max="2" width="9.5703125" customWidth="1"/>
    <col min="3" max="6" width="31.7109375" customWidth="1"/>
    <col min="7" max="7" width="40.85546875" customWidth="1"/>
    <col min="11" max="14" width="11.42578125" hidden="1" customWidth="1"/>
  </cols>
  <sheetData>
    <row r="1" spans="1:14" ht="60" customHeight="1" thickBot="1" x14ac:dyDescent="0.3">
      <c r="A1" s="44"/>
      <c r="B1" s="45"/>
      <c r="C1" s="23" t="s">
        <v>11</v>
      </c>
      <c r="D1" s="52"/>
      <c r="E1" s="23" t="s">
        <v>47</v>
      </c>
      <c r="F1" s="24"/>
      <c r="G1" s="1" t="s">
        <v>12</v>
      </c>
    </row>
    <row r="2" spans="1:14" ht="195" customHeight="1" thickBot="1" x14ac:dyDescent="0.3">
      <c r="A2" s="37" t="s">
        <v>60</v>
      </c>
      <c r="B2" s="38"/>
      <c r="C2" s="38"/>
      <c r="D2" s="38"/>
      <c r="E2" s="38"/>
      <c r="F2" s="38"/>
      <c r="G2" s="39"/>
    </row>
    <row r="3" spans="1:14" ht="30" customHeight="1" x14ac:dyDescent="0.25">
      <c r="A3" s="46" t="s">
        <v>18</v>
      </c>
      <c r="B3" s="47"/>
      <c r="C3" s="47"/>
      <c r="D3" s="48"/>
      <c r="E3" s="29"/>
      <c r="F3" s="29"/>
      <c r="G3" s="30"/>
    </row>
    <row r="4" spans="1:14" x14ac:dyDescent="0.25">
      <c r="A4" s="49" t="s">
        <v>5</v>
      </c>
      <c r="B4" s="50"/>
      <c r="C4" s="50"/>
      <c r="D4" s="51"/>
      <c r="E4" s="31"/>
      <c r="F4" s="31"/>
      <c r="G4" s="32"/>
    </row>
    <row r="5" spans="1:14" x14ac:dyDescent="0.25">
      <c r="A5" s="49" t="s">
        <v>6</v>
      </c>
      <c r="B5" s="50"/>
      <c r="C5" s="50"/>
      <c r="D5" s="51"/>
      <c r="E5" s="33"/>
      <c r="F5" s="33"/>
      <c r="G5" s="34"/>
    </row>
    <row r="6" spans="1:14" x14ac:dyDescent="0.25">
      <c r="A6" s="49" t="s">
        <v>7</v>
      </c>
      <c r="B6" s="50"/>
      <c r="C6" s="50"/>
      <c r="D6" s="51"/>
      <c r="E6" s="31"/>
      <c r="F6" s="31"/>
      <c r="G6" s="32"/>
    </row>
    <row r="7" spans="1:14" x14ac:dyDescent="0.25">
      <c r="A7" s="49" t="s">
        <v>8</v>
      </c>
      <c r="B7" s="50"/>
      <c r="C7" s="50"/>
      <c r="D7" s="51"/>
      <c r="E7" s="31"/>
      <c r="F7" s="31"/>
      <c r="G7" s="32"/>
    </row>
    <row r="8" spans="1:14" x14ac:dyDescent="0.25">
      <c r="A8" s="49" t="s">
        <v>9</v>
      </c>
      <c r="B8" s="50"/>
      <c r="C8" s="50"/>
      <c r="D8" s="51"/>
      <c r="E8" s="31"/>
      <c r="F8" s="31"/>
      <c r="G8" s="32"/>
    </row>
    <row r="9" spans="1:14" ht="15.75" thickBot="1" x14ac:dyDescent="0.3">
      <c r="A9" s="53" t="s">
        <v>10</v>
      </c>
      <c r="B9" s="54"/>
      <c r="C9" s="54"/>
      <c r="D9" s="55"/>
      <c r="E9" s="35"/>
      <c r="F9" s="35"/>
      <c r="G9" s="36"/>
    </row>
    <row r="10" spans="1:14" ht="15.75" thickBot="1" x14ac:dyDescent="0.3">
      <c r="A10" s="25" t="s">
        <v>4</v>
      </c>
      <c r="B10" s="16"/>
      <c r="C10" s="18" t="s">
        <v>21</v>
      </c>
      <c r="D10" s="19"/>
      <c r="E10" s="19"/>
      <c r="F10" s="20"/>
      <c r="G10" s="16" t="s">
        <v>20</v>
      </c>
      <c r="K10">
        <f>IF(C30&gt;=L10,1,0)</f>
        <v>0</v>
      </c>
      <c r="L10">
        <v>4.25</v>
      </c>
      <c r="M10" t="s">
        <v>43</v>
      </c>
      <c r="N10" t="s">
        <v>44</v>
      </c>
    </row>
    <row r="11" spans="1:14" ht="15.75" thickBot="1" x14ac:dyDescent="0.3">
      <c r="A11" s="26"/>
      <c r="B11" s="17"/>
      <c r="C11" s="6" t="s">
        <v>16</v>
      </c>
      <c r="D11" s="6" t="s">
        <v>17</v>
      </c>
      <c r="E11" s="6" t="s">
        <v>15</v>
      </c>
      <c r="F11" s="6" t="s">
        <v>0</v>
      </c>
      <c r="G11" s="17"/>
      <c r="K11">
        <f>IF(AND(C30&gt;=L11,C30&lt;L10),1,0)</f>
        <v>0</v>
      </c>
      <c r="L11">
        <v>3.5</v>
      </c>
      <c r="M11" t="s">
        <v>43</v>
      </c>
      <c r="N11" t="s">
        <v>45</v>
      </c>
    </row>
    <row r="12" spans="1:14" ht="120" customHeight="1" x14ac:dyDescent="0.25">
      <c r="A12" s="27" t="s">
        <v>49</v>
      </c>
      <c r="B12" s="28"/>
      <c r="C12" s="2" t="s">
        <v>50</v>
      </c>
      <c r="D12" s="2" t="s">
        <v>51</v>
      </c>
      <c r="E12" s="2" t="s">
        <v>19</v>
      </c>
      <c r="F12" s="2" t="s">
        <v>52</v>
      </c>
      <c r="G12" s="63"/>
      <c r="K12">
        <f>IF(AND(C30&gt;=L12,C30&lt;L11),1,0)</f>
        <v>0</v>
      </c>
      <c r="L12">
        <v>3</v>
      </c>
      <c r="M12" t="s">
        <v>42</v>
      </c>
      <c r="N12" t="s">
        <v>46</v>
      </c>
    </row>
    <row r="13" spans="1:14" x14ac:dyDescent="0.25">
      <c r="A13" s="12" t="s">
        <v>1</v>
      </c>
      <c r="B13" s="13">
        <v>0.35</v>
      </c>
      <c r="C13" s="3">
        <v>5</v>
      </c>
      <c r="D13" s="3">
        <v>4.25</v>
      </c>
      <c r="E13" s="3">
        <v>3.5</v>
      </c>
      <c r="F13" s="3">
        <v>1</v>
      </c>
      <c r="G13" s="64"/>
      <c r="K13">
        <f>IF(C30&lt;L12,1,0)</f>
        <v>1</v>
      </c>
      <c r="L13">
        <v>0</v>
      </c>
      <c r="M13" t="s">
        <v>40</v>
      </c>
      <c r="N13" t="s">
        <v>41</v>
      </c>
    </row>
    <row r="14" spans="1:14" ht="15.75" thickBot="1" x14ac:dyDescent="0.3">
      <c r="A14" s="21" t="s">
        <v>13</v>
      </c>
      <c r="B14" s="22"/>
      <c r="C14" s="4"/>
      <c r="D14" s="4"/>
      <c r="E14" s="4"/>
      <c r="F14" s="4"/>
      <c r="G14" s="65"/>
      <c r="K14">
        <f>B13*(IF(C14&lt;&gt;"",C13,IF(D14&lt;&gt;"",D13,IF(E14&lt;&gt;"",E13,IF(F14&lt;&gt;"",F13,-1)))))</f>
        <v>-0.35</v>
      </c>
      <c r="L14" t="str">
        <f>IF(K14&lt;0,A12 &amp; ", ","")</f>
        <v xml:space="preserve">Actualización de la revisión de la literatura, </v>
      </c>
    </row>
    <row r="15" spans="1:14" ht="135" customHeight="1" x14ac:dyDescent="0.25">
      <c r="A15" s="40" t="s">
        <v>22</v>
      </c>
      <c r="B15" s="41"/>
      <c r="C15" s="9" t="s">
        <v>24</v>
      </c>
      <c r="D15" s="9" t="s">
        <v>53</v>
      </c>
      <c r="E15" s="9" t="s">
        <v>25</v>
      </c>
      <c r="F15" s="9" t="s">
        <v>23</v>
      </c>
      <c r="G15" s="66"/>
    </row>
    <row r="16" spans="1:14" x14ac:dyDescent="0.25">
      <c r="A16" s="14" t="s">
        <v>1</v>
      </c>
      <c r="B16" s="15">
        <v>0.25</v>
      </c>
      <c r="C16" s="10">
        <v>5</v>
      </c>
      <c r="D16" s="10">
        <v>4.25</v>
      </c>
      <c r="E16" s="10">
        <v>3.5</v>
      </c>
      <c r="F16" s="10">
        <v>1</v>
      </c>
      <c r="G16" s="67"/>
    </row>
    <row r="17" spans="1:12" ht="15.75" thickBot="1" x14ac:dyDescent="0.3">
      <c r="A17" s="42" t="s">
        <v>14</v>
      </c>
      <c r="B17" s="43"/>
      <c r="C17" s="11"/>
      <c r="D17" s="11"/>
      <c r="E17" s="11"/>
      <c r="F17" s="11"/>
      <c r="G17" s="68"/>
      <c r="K17">
        <f>B16*(IF(C17&lt;&gt;"",C16,IF(D17&lt;&gt;"",D16,IF(E17&lt;&gt;"",E16,IF(F17&lt;&gt;"",F16,-1)))))</f>
        <v>-0.25</v>
      </c>
      <c r="L17" t="str">
        <f>IF(K17&lt;0,A15 &amp; ", ","")</f>
        <v xml:space="preserve">Diseño metodológico, </v>
      </c>
    </row>
    <row r="18" spans="1:12" ht="75" x14ac:dyDescent="0.25">
      <c r="A18" s="27" t="s">
        <v>26</v>
      </c>
      <c r="B18" s="28"/>
      <c r="C18" s="2" t="s">
        <v>27</v>
      </c>
      <c r="D18" s="2" t="s">
        <v>28</v>
      </c>
      <c r="E18" s="2" t="s">
        <v>29</v>
      </c>
      <c r="F18" s="2" t="s">
        <v>30</v>
      </c>
      <c r="G18" s="63"/>
    </row>
    <row r="19" spans="1:12" x14ac:dyDescent="0.25">
      <c r="A19" s="12" t="s">
        <v>1</v>
      </c>
      <c r="B19" s="13">
        <v>0.1</v>
      </c>
      <c r="C19" s="3">
        <v>5</v>
      </c>
      <c r="D19" s="3">
        <v>4.25</v>
      </c>
      <c r="E19" s="3">
        <v>3.5</v>
      </c>
      <c r="F19" s="3">
        <v>1</v>
      </c>
      <c r="G19" s="64"/>
    </row>
    <row r="20" spans="1:12" ht="15.75" thickBot="1" x14ac:dyDescent="0.3">
      <c r="A20" s="21" t="s">
        <v>13</v>
      </c>
      <c r="B20" s="22"/>
      <c r="C20" s="4"/>
      <c r="D20" s="4"/>
      <c r="E20" s="4"/>
      <c r="F20" s="4"/>
      <c r="G20" s="65"/>
      <c r="K20">
        <f>B19*(IF(C20&lt;&gt;"",C19,IF(D20&lt;&gt;"",D19,IF(E20&lt;&gt;"",E19,IF(F20&lt;&gt;"",F19,-1)))))</f>
        <v>-0.1</v>
      </c>
      <c r="L20" t="str">
        <f>IF(K20&lt;0,A18 &amp; ", ","")</f>
        <v xml:space="preserve">Resultados preliminares, </v>
      </c>
    </row>
    <row r="21" spans="1:12" ht="120" customHeight="1" x14ac:dyDescent="0.25">
      <c r="A21" s="40" t="s">
        <v>31</v>
      </c>
      <c r="B21" s="41"/>
      <c r="C21" s="9" t="s">
        <v>32</v>
      </c>
      <c r="D21" s="9" t="s">
        <v>33</v>
      </c>
      <c r="E21" s="9" t="s">
        <v>48</v>
      </c>
      <c r="F21" s="9" t="s">
        <v>34</v>
      </c>
      <c r="G21" s="66"/>
    </row>
    <row r="22" spans="1:12" x14ac:dyDescent="0.25">
      <c r="A22" s="14" t="s">
        <v>1</v>
      </c>
      <c r="B22" s="15">
        <v>0.1</v>
      </c>
      <c r="C22" s="10">
        <v>5</v>
      </c>
      <c r="D22" s="10">
        <v>4.25</v>
      </c>
      <c r="E22" s="10">
        <v>3.5</v>
      </c>
      <c r="F22" s="10">
        <v>1</v>
      </c>
      <c r="G22" s="67"/>
    </row>
    <row r="23" spans="1:12" ht="15.75" thickBot="1" x14ac:dyDescent="0.3">
      <c r="A23" s="42" t="s">
        <v>14</v>
      </c>
      <c r="B23" s="43"/>
      <c r="C23" s="11"/>
      <c r="D23" s="11"/>
      <c r="E23" s="11"/>
      <c r="F23" s="11"/>
      <c r="G23" s="68"/>
      <c r="K23">
        <f>B22*(IF(C23&lt;&gt;"",C22,IF(D23&lt;&gt;"",D22,IF(E23&lt;&gt;"",E22,IF(F23&lt;&gt;"",F22,-1)))))</f>
        <v>-0.1</v>
      </c>
      <c r="L23" t="str">
        <f>IF(K23&lt;0,A21 &amp; ", ","")</f>
        <v xml:space="preserve">Avance del documento escrito, </v>
      </c>
    </row>
    <row r="24" spans="1:12" ht="165" x14ac:dyDescent="0.25">
      <c r="A24" s="27" t="s">
        <v>35</v>
      </c>
      <c r="B24" s="28"/>
      <c r="C24" s="2" t="s">
        <v>36</v>
      </c>
      <c r="D24" s="2" t="s">
        <v>37</v>
      </c>
      <c r="E24" s="2" t="s">
        <v>39</v>
      </c>
      <c r="F24" s="2" t="s">
        <v>38</v>
      </c>
      <c r="G24" s="63"/>
    </row>
    <row r="25" spans="1:12" x14ac:dyDescent="0.25">
      <c r="A25" s="12" t="s">
        <v>1</v>
      </c>
      <c r="B25" s="13">
        <v>0.1</v>
      </c>
      <c r="C25" s="3">
        <v>5</v>
      </c>
      <c r="D25" s="3">
        <v>4.25</v>
      </c>
      <c r="E25" s="3">
        <v>3.5</v>
      </c>
      <c r="F25" s="3">
        <v>1</v>
      </c>
      <c r="G25" s="64"/>
    </row>
    <row r="26" spans="1:12" ht="15.75" thickBot="1" x14ac:dyDescent="0.3">
      <c r="A26" s="21" t="s">
        <v>13</v>
      </c>
      <c r="B26" s="22"/>
      <c r="C26" s="5"/>
      <c r="D26" s="5"/>
      <c r="E26" s="5"/>
      <c r="F26" s="5"/>
      <c r="G26" s="65"/>
      <c r="K26">
        <f>B25*(IF(C26&lt;&gt;"",C25,IF(D26&lt;&gt;"",D25,IF(E26&lt;&gt;"",E25,IF(F26&lt;&gt;"",F25,-1)))))</f>
        <v>-0.1</v>
      </c>
      <c r="L26" t="str">
        <f>IF(K26&lt;0,A24 &amp; ", ","")</f>
        <v xml:space="preserve">Compromiso del estudiante, </v>
      </c>
    </row>
    <row r="27" spans="1:12" ht="90" x14ac:dyDescent="0.25">
      <c r="A27" s="40" t="s">
        <v>54</v>
      </c>
      <c r="B27" s="41"/>
      <c r="C27" s="9" t="s">
        <v>55</v>
      </c>
      <c r="D27" s="9" t="s">
        <v>56</v>
      </c>
      <c r="E27" s="9" t="s">
        <v>57</v>
      </c>
      <c r="F27" s="9" t="s">
        <v>58</v>
      </c>
      <c r="G27" s="66"/>
    </row>
    <row r="28" spans="1:12" x14ac:dyDescent="0.25">
      <c r="A28" s="14" t="s">
        <v>1</v>
      </c>
      <c r="B28" s="15">
        <v>0.1</v>
      </c>
      <c r="C28" s="10">
        <v>5</v>
      </c>
      <c r="D28" s="10">
        <v>4.25</v>
      </c>
      <c r="E28" s="10">
        <v>3.5</v>
      </c>
      <c r="F28" s="10">
        <v>1</v>
      </c>
      <c r="G28" s="67"/>
    </row>
    <row r="29" spans="1:12" ht="15.75" thickBot="1" x14ac:dyDescent="0.3">
      <c r="A29" s="42" t="s">
        <v>14</v>
      </c>
      <c r="B29" s="43"/>
      <c r="C29" s="11"/>
      <c r="D29" s="11"/>
      <c r="E29" s="11"/>
      <c r="F29" s="11"/>
      <c r="G29" s="68"/>
      <c r="K29">
        <f>B28*(IF(C29&lt;&gt;"",C28,IF(D29&lt;&gt;"",D28,IF(E29&lt;&gt;"",E28,IF(F29&lt;&gt;"",F28,-1)))))</f>
        <v>-0.1</v>
      </c>
      <c r="L29" t="s">
        <v>59</v>
      </c>
    </row>
    <row r="30" spans="1:12" ht="45" customHeight="1" thickBot="1" x14ac:dyDescent="0.3">
      <c r="A30" s="56" t="s">
        <v>3</v>
      </c>
      <c r="B30" s="57"/>
      <c r="C30" s="7">
        <f>IF(K31&gt;0,-1,ROUND(K30,2))</f>
        <v>-1</v>
      </c>
      <c r="D30" s="8" t="s">
        <v>2</v>
      </c>
      <c r="E30" s="61" t="str">
        <f>IF(K31&gt;0,"EVALUACIÓN NO TERMINADA",VLOOKUP(1,K10:M13,3,FALSE))</f>
        <v>EVALUACIÓN NO TERMINADA</v>
      </c>
      <c r="F30" s="62"/>
      <c r="K30">
        <f>SUM(K14,K17,K20,K23,K26,K29)</f>
        <v>-0.99999999999999989</v>
      </c>
      <c r="L30" t="str">
        <f>_xlfn.CONCAT("Estimado director aún faltan por evaluar los criterios: ",L14,L17,L20,L23,L26,L29)</f>
        <v>Estimado director aún faltan por evaluar los criterios: Actualización de la revisión de la literatura, Diseño metodológico, Resultados preliminares, Avance del documento escrito, Compromiso del estudiante, Atención a los comentarios de los evaluadores del anteproyecto,</v>
      </c>
    </row>
    <row r="31" spans="1:12" ht="75" customHeight="1" thickBot="1" x14ac:dyDescent="0.3">
      <c r="A31" s="58" t="str">
        <f>IF(K31&gt;0,L30,VLOOKUP(1,K10:N13,4,FALSE))</f>
        <v>Estimado director aún faltan por evaluar los criterios: Actualización de la revisión de la literatura, Diseño metodológico, Resultados preliminares, Avance del documento escrito, Compromiso del estudiante, Atención a los comentarios de los evaluadores del anteproyecto,</v>
      </c>
      <c r="B31" s="59"/>
      <c r="C31" s="59"/>
      <c r="D31" s="59"/>
      <c r="E31" s="59"/>
      <c r="F31" s="60"/>
      <c r="K31">
        <f>COUNTIF(K14:K29,"&lt;0")</f>
        <v>6</v>
      </c>
    </row>
  </sheetData>
  <mergeCells count="42">
    <mergeCell ref="G27:G29"/>
    <mergeCell ref="A7:D7"/>
    <mergeCell ref="A8:D8"/>
    <mergeCell ref="A9:D9"/>
    <mergeCell ref="A30:B30"/>
    <mergeCell ref="A31:F31"/>
    <mergeCell ref="A20:B20"/>
    <mergeCell ref="A18:B18"/>
    <mergeCell ref="E30:F30"/>
    <mergeCell ref="A17:B17"/>
    <mergeCell ref="A15:B15"/>
    <mergeCell ref="A27:B27"/>
    <mergeCell ref="A29:B29"/>
    <mergeCell ref="A1:B1"/>
    <mergeCell ref="A3:D3"/>
    <mergeCell ref="A4:D4"/>
    <mergeCell ref="A5:D5"/>
    <mergeCell ref="A6:D6"/>
    <mergeCell ref="C1:D1"/>
    <mergeCell ref="G21:G23"/>
    <mergeCell ref="G24:G26"/>
    <mergeCell ref="A26:B26"/>
    <mergeCell ref="A24:B24"/>
    <mergeCell ref="G18:G20"/>
    <mergeCell ref="A21:B21"/>
    <mergeCell ref="A23:B23"/>
    <mergeCell ref="G15:G17"/>
    <mergeCell ref="G10:G11"/>
    <mergeCell ref="C10:F10"/>
    <mergeCell ref="A14:B14"/>
    <mergeCell ref="E1:F1"/>
    <mergeCell ref="A10:B11"/>
    <mergeCell ref="A12:B12"/>
    <mergeCell ref="E3:G3"/>
    <mergeCell ref="E4:G4"/>
    <mergeCell ref="E5:G5"/>
    <mergeCell ref="E6:G6"/>
    <mergeCell ref="E7:G7"/>
    <mergeCell ref="E8:G8"/>
    <mergeCell ref="E9:G9"/>
    <mergeCell ref="G12:G14"/>
    <mergeCell ref="A2:G2"/>
  </mergeCells>
  <pageMargins left="0.25" right="0.25" top="0.75" bottom="0.75" header="0.3" footer="0.3"/>
  <pageSetup paperSize="8" orientation="landscape"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9380EABC822EF43B9209791F60C14CD" ma:contentTypeVersion="12" ma:contentTypeDescription="Crear nuevo documento." ma:contentTypeScope="" ma:versionID="8580856bdafe313ae630ee4082cb128b">
  <xsd:schema xmlns:xsd="http://www.w3.org/2001/XMLSchema" xmlns:xs="http://www.w3.org/2001/XMLSchema" xmlns:p="http://schemas.microsoft.com/office/2006/metadata/properties" xmlns:ns2="c638ad3e-2c81-4226-9f11-39f6266cdc62" xmlns:ns3="90a35d03-ad64-4d1e-86fe-f90b1277c3f1" targetNamespace="http://schemas.microsoft.com/office/2006/metadata/properties" ma:root="true" ma:fieldsID="7897f3bdfebb90254df5594cde89990e" ns2:_="" ns3:_="">
    <xsd:import namespace="c638ad3e-2c81-4226-9f11-39f6266cdc62"/>
    <xsd:import namespace="90a35d03-ad64-4d1e-86fe-f90b1277c3f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8ad3e-2c81-4226-9f11-39f6266cdc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a35d03-ad64-4d1e-86fe-f90b1277c3f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9840A2-E17E-4855-A514-4E1C4E20CABA}"/>
</file>

<file path=customXml/itemProps2.xml><?xml version="1.0" encoding="utf-8"?>
<ds:datastoreItem xmlns:ds="http://schemas.openxmlformats.org/officeDocument/2006/customXml" ds:itemID="{653409B0-408C-4FA7-8A19-DF253CDE4E7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0EF5603-89E0-46F9-8CBE-A592726B30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Rúbrica Anteproyecto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Alberto Vega Mejia</dc:creator>
  <cp:lastModifiedBy>carlos vega</cp:lastModifiedBy>
  <cp:lastPrinted>2020-04-22T17:00:05Z</cp:lastPrinted>
  <dcterms:created xsi:type="dcterms:W3CDTF">2020-04-22T02:36:08Z</dcterms:created>
  <dcterms:modified xsi:type="dcterms:W3CDTF">2020-08-21T21:28:10Z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0x01010069380EABC822EF43B9209791F60C14CD</vt:lpwstr>
  </property>
</Properties>
</file>