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autoCompressPictures="0" defaultThemeVersion="124226"/>
  <mc:AlternateContent xmlns:mc="http://schemas.openxmlformats.org/markup-compatibility/2006">
    <mc:Choice Requires="x15">
      <x15ac:absPath xmlns:x15ac="http://schemas.microsoft.com/office/spreadsheetml/2010/11/ac" url="https://unisabanaedu-my.sharepoint.com/personal/mariagibe_unisabana_edu_co/Documents/Escritorio/"/>
    </mc:Choice>
  </mc:AlternateContent>
  <xr:revisionPtr revIDLastSave="73" documentId="8_{17EE6A5D-6112-410B-8C5B-4F0DEABA34FA}" xr6:coauthVersionLast="47" xr6:coauthVersionMax="47" xr10:uidLastSave="{FDB82AC1-EE55-45A5-9101-F3BE72400FCF}"/>
  <bookViews>
    <workbookView xWindow="-120" yWindow="-120" windowWidth="20730" windowHeight="11040" tabRatio="936" firstSheet="8" activeTab="13" xr2:uid="{00000000-000D-0000-FFFF-FFFF00000000}"/>
  </bookViews>
  <sheets>
    <sheet name="1. General" sheetId="1" r:id="rId1"/>
    <sheet name="2.Estudiantes" sheetId="27" r:id="rId2"/>
    <sheet name="3. profesor_forma_contratac" sheetId="59" r:id="rId3"/>
    <sheet name="4. Profesores" sheetId="29" r:id="rId4"/>
    <sheet name="Información por Grupos" sheetId="36" state="hidden" r:id="rId5"/>
    <sheet name="5. Profesores Listado" sheetId="30" r:id="rId6"/>
    <sheet name="6. Proyectos de Investigación." sheetId="55" r:id="rId7"/>
    <sheet name="7. Grupos de Investigación" sheetId="56" r:id="rId8"/>
    <sheet name="7A. Información por Grupos_." sheetId="57" r:id="rId9"/>
    <sheet name="7B.Clasificación Investigadores" sheetId="53" r:id="rId10"/>
    <sheet name="8. Publicaciones ." sheetId="60" r:id="rId11"/>
    <sheet name="9. Convenios " sheetId="40" r:id="rId12"/>
    <sheet name="9A. Extensión" sheetId="39" r:id="rId13"/>
    <sheet name="10. Profesores Visitantes" sheetId="18" r:id="rId14"/>
    <sheet name="11. Inmuebles." sheetId="45" r:id="rId15"/>
    <sheet name="12. Innovaciones." sheetId="41" r:id="rId16"/>
  </sheets>
  <externalReferences>
    <externalReference r:id="rId17"/>
    <externalReference r:id="rId18"/>
    <externalReference r:id="rId19"/>
    <externalReference r:id="rId20"/>
  </externalReferences>
  <definedNames>
    <definedName name="_xlnm._FilterDatabase" localSheetId="3" hidden="1">'4. Profesores'!$B$7:$J$48</definedName>
    <definedName name="_xlnm._FilterDatabase" localSheetId="5" hidden="1">'5. Profesores Listado'!$B$7:$W$42</definedName>
    <definedName name="_xlnm._FilterDatabase" localSheetId="8" hidden="1">'7A. Información por Grupos_.'!$B$7:$S$9</definedName>
    <definedName name="_xlnm._FilterDatabase" localSheetId="9" hidden="1">'7B.Clasificación Investigadores'!$F$6:$I$6</definedName>
    <definedName name="_xlnm._FilterDatabase" localSheetId="10" hidden="1">'8. Publicaciones .'!$B$6:$F$9</definedName>
    <definedName name="_xlnm._FilterDatabase" localSheetId="11" hidden="1">'9. Convenios '!$B$8:$H$18</definedName>
    <definedName name="_xlnm._FilterDatabase" localSheetId="4" hidden="1">'Información por Grupos'!$B$7:$T$26</definedName>
    <definedName name="_xlnm.Print_Area" localSheetId="14">'11. Inmuebles.'!$C$1:$R$39</definedName>
    <definedName name="_xlnm.Print_Area" localSheetId="15">'12. Innovaciones.'!$B$2:$G$12</definedName>
    <definedName name="_xlnm.Print_Area" localSheetId="8">'7A. Información por Grupos_.'!$B$1:$T$14</definedName>
    <definedName name="_xlnm.Print_Area" localSheetId="10">'8. Publicaciones .'!$C$2:$F$23</definedName>
    <definedName name="_xlnm.Print_Area" localSheetId="12">'9A. Extensión'!$D$2:$M$14</definedName>
    <definedName name="_xlnm.Print_Area" localSheetId="4">'Información por Grupos'!$B$1:$T$49</definedName>
    <definedName name="paises" localSheetId="10">[1]Lista!$F$1:$F$251</definedName>
    <definedName name="paises">[2]Lista!$F$1:$F$251</definedName>
    <definedName name="tiempo" localSheetId="10">[3]Lista!$H$1:$H$12</definedName>
    <definedName name="tiempo">[4]Lista!$H$1:$H$12</definedName>
    <definedName name="_xlnm.Print_Titles" localSheetId="8">'7A. Información por Grupos_.'!$1:$3</definedName>
    <definedName name="_xlnm.Print_Titles" localSheetId="12">'9A. Extensión'!#REF!</definedName>
    <definedName name="_xlnm.Print_Titles" localSheetId="4">'Información por Grupos'!$1:$3</definedName>
  </definedNames>
  <calcPr calcId="191029"/>
  <extLst>
    <ext xmlns:x15="http://schemas.microsoft.com/office/spreadsheetml/2010/11/main" uri="{FCE2AD5D-F65C-4FA6-A056-5C36A1767C68}">
      <x15:dataModel>
        <x15:modelTables>
          <x15:modelTable id="Tabla1-f0fdf877-7c32-48f0-8160-70b75a76d765" name="Tabla1" connection="Consulta - Tabla1"/>
          <x15:modelTable id="Tabla1-6efdbacd-973e-48c2-9b74-225ea98ba2bc" name="Tabla1 1" connection="Consulta - Tabla1 (2)"/>
          <x15:modelTable id="Cuadro#6 Proyectos Investigación-013ec12c-121c-4cbe-92be-d9288ec1dc11" name="Cuadro#6 Proyectos Investigación" connection="Consulta - Cuadro#6 Proyectos Investigación"/>
          <x15:modelTable id="Cuadro#6 Proyectos Investigación 1-2216eaeb-3cb5-4f48-9f1c-fae7fba5659b" name="Cuadro#6 Proyectos Investigación 1" connection="Consulta - Cuadro#6 Proyectos Investigación (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5" i="53" l="1"/>
  <c r="B6" i="18"/>
  <c r="B6" i="41"/>
  <c r="B5" i="56"/>
  <c r="G9" i="57"/>
  <c r="F9" i="57"/>
  <c r="B6" i="57" l="1"/>
  <c r="C10" i="53"/>
  <c r="B5" i="55"/>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9" i="29"/>
  <c r="K9" i="59"/>
  <c r="B6" i="59" l="1"/>
  <c r="B6" i="29"/>
  <c r="B6" i="30"/>
  <c r="W19" i="27" l="1"/>
  <c r="V19" i="27"/>
  <c r="U19" i="27"/>
  <c r="H19" i="27"/>
  <c r="G19" i="27"/>
  <c r="J14" i="39" l="1"/>
  <c r="E10" i="57" l="1"/>
  <c r="H10" i="57"/>
  <c r="I10" i="57"/>
  <c r="J10" i="57"/>
  <c r="K10" i="57"/>
  <c r="L10" i="57"/>
  <c r="M10" i="57"/>
  <c r="N10" i="57"/>
  <c r="O10" i="57"/>
  <c r="P10" i="57"/>
  <c r="Q10" i="57"/>
  <c r="R10" i="57"/>
  <c r="B5" i="27" l="1"/>
  <c r="B6" i="39"/>
  <c r="D8" i="56"/>
  <c r="M14" i="39"/>
  <c r="L14" i="39"/>
  <c r="K14" i="39"/>
  <c r="M13" i="39"/>
  <c r="L13" i="39"/>
  <c r="K13" i="39"/>
  <c r="M12" i="39"/>
  <c r="L12" i="39"/>
  <c r="K12" i="39"/>
  <c r="M11" i="39"/>
  <c r="L11" i="39"/>
  <c r="K11" i="39"/>
  <c r="M10" i="39"/>
  <c r="L10" i="39"/>
  <c r="K10" i="39"/>
  <c r="F10" i="57" l="1"/>
  <c r="G10" i="57"/>
  <c r="D19" i="27" l="1"/>
  <c r="E19" i="27"/>
  <c r="F19" i="27"/>
  <c r="I19" i="27"/>
  <c r="J19" i="27"/>
  <c r="M19" i="27"/>
  <c r="T19" i="27"/>
  <c r="M15" i="39" l="1"/>
  <c r="L15" i="39"/>
  <c r="K15" i="39"/>
  <c r="J13" i="39" l="1"/>
  <c r="J12" i="39"/>
  <c r="J11" i="39"/>
  <c r="J10" i="39"/>
  <c r="J15" i="39" l="1"/>
  <c r="K19" i="27" l="1"/>
  <c r="H26" i="36" l="1"/>
  <c r="H25" i="36"/>
  <c r="H24" i="36"/>
  <c r="G24" i="36" s="1"/>
  <c r="H23" i="36"/>
  <c r="G23" i="36" s="1"/>
  <c r="H22" i="36"/>
  <c r="G22" i="36" s="1"/>
  <c r="H21" i="36"/>
  <c r="G21" i="36" s="1"/>
  <c r="H20" i="36"/>
  <c r="G20" i="36" s="1"/>
  <c r="H19" i="36"/>
  <c r="G19" i="36" s="1"/>
  <c r="H18" i="36"/>
  <c r="G18" i="36" s="1"/>
  <c r="H17" i="36"/>
  <c r="G17" i="36" s="1"/>
  <c r="H16" i="36"/>
  <c r="H15" i="36"/>
  <c r="G15" i="36" s="1"/>
  <c r="H14" i="36"/>
  <c r="G14" i="36" s="1"/>
  <c r="H13" i="36"/>
  <c r="G13" i="36" s="1"/>
  <c r="H12" i="36"/>
  <c r="G12" i="36" s="1"/>
  <c r="H11" i="36"/>
  <c r="G11" i="36" s="1"/>
  <c r="H10" i="36"/>
  <c r="G10" i="36" s="1"/>
  <c r="H9" i="36"/>
  <c r="G9" i="36"/>
  <c r="G26" i="36"/>
  <c r="G25" i="36"/>
  <c r="G16" i="36"/>
  <c r="K29" i="45" l="1"/>
  <c r="J29" i="45"/>
  <c r="I29" i="45"/>
  <c r="H29" i="45"/>
  <c r="G29" i="45"/>
  <c r="F29" i="45"/>
  <c r="E29" i="45"/>
  <c r="D29" i="45"/>
  <c r="M26" i="45"/>
  <c r="J26" i="45"/>
  <c r="G26" i="45"/>
  <c r="D26" i="45"/>
  <c r="P24" i="45"/>
  <c r="P22" i="45"/>
  <c r="Q14" i="45"/>
  <c r="Q13" i="45"/>
  <c r="P10" i="45"/>
  <c r="P26" i="45" l="1"/>
  <c r="J19" i="45"/>
  <c r="P9" i="45"/>
  <c r="G19" i="45"/>
  <c r="P13" i="45"/>
  <c r="P15" i="45"/>
  <c r="Q10" i="45"/>
  <c r="Q11" i="45"/>
  <c r="Q9" i="45"/>
  <c r="P11" i="45"/>
  <c r="Q18" i="45"/>
  <c r="Q17" i="45"/>
  <c r="M19" i="45"/>
  <c r="P12" i="45"/>
  <c r="P16" i="45"/>
  <c r="P14" i="45"/>
  <c r="N19" i="45"/>
  <c r="Q12" i="45"/>
  <c r="D19" i="45"/>
  <c r="Q8" i="45"/>
  <c r="Q15" i="45"/>
  <c r="P18" i="45"/>
  <c r="H19" i="45"/>
  <c r="P17" i="45"/>
  <c r="K19" i="45"/>
  <c r="Q16" i="45"/>
  <c r="E19" i="45"/>
  <c r="P8" i="45"/>
  <c r="Q19" i="45" l="1"/>
  <c r="S8" i="45"/>
  <c r="U8" i="45" s="1"/>
  <c r="S15" i="45"/>
  <c r="U15" i="45" s="1"/>
  <c r="P19" i="45"/>
  <c r="C29" i="45"/>
  <c r="S10" i="45" l="1"/>
  <c r="U10" i="45" s="1"/>
  <c r="S19" i="45" l="1"/>
  <c r="U19" i="45" s="1"/>
  <c r="P43" i="36"/>
  <c r="Q44" i="36"/>
  <c r="P44" i="36"/>
  <c r="R45" i="36"/>
  <c r="O45" i="36"/>
  <c r="Q43" i="36"/>
  <c r="Q45" i="36" s="1"/>
  <c r="P41" i="36"/>
  <c r="P45"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Maria Galindo Pinzon</author>
  </authors>
  <commentList>
    <comment ref="G8" authorId="0" shapeId="0" xr:uid="{7343AE24-9231-420D-9927-77B512970432}">
      <text>
        <r>
          <rPr>
            <b/>
            <sz val="9"/>
            <color indexed="81"/>
            <rFont val="Tahoma"/>
            <family val="2"/>
          </rPr>
          <t>Se incluyeron de 6-12 meses</t>
        </r>
        <r>
          <rPr>
            <sz val="9"/>
            <color indexed="81"/>
            <rFont val="Tahoma"/>
            <family val="2"/>
          </rPr>
          <t xml:space="preserve">
</t>
        </r>
      </text>
    </comment>
    <comment ref="I8" authorId="0" shapeId="0" xr:uid="{F8746598-0695-4CF8-A410-9627F3414FE6}">
      <text>
        <r>
          <rPr>
            <b/>
            <sz val="9"/>
            <color indexed="81"/>
            <rFont val="Tahoma"/>
            <family val="2"/>
          </rPr>
          <t>Se incluyeron de 1 - 5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Eduardo Carrillo Botero</author>
  </authors>
  <commentList>
    <comment ref="E9" authorId="0" shapeId="0" xr:uid="{845C5490-2AD9-4F29-AD68-7F475E27B1E4}">
      <text>
        <r>
          <rPr>
            <b/>
            <sz val="9"/>
            <color indexed="81"/>
            <rFont val="Tahoma"/>
            <family val="2"/>
          </rPr>
          <t>Integrantes: 
Líder: Daniel Alfonso Botero Rosas
Correo: daniel.botero@unisabana.edu.co
Integrantes: 
María Inés Maldonado Arango
Edward Javier Acero Mondragón
Henry Humberto León Ariza
Ricardo Andrés Aldana Olarte
Nohora Mercedes Angulo Calderón
Fernando Ríos Barbosa
Andrés Fernando Bula Calderón
Diego Mauricio Aldana Barón</t>
        </r>
      </text>
    </comment>
    <comment ref="T9" authorId="0" shapeId="0" xr:uid="{34627439-2738-4C70-9A7F-555834D0CEFF}">
      <text>
        <r>
          <rPr>
            <b/>
            <sz val="9"/>
            <color indexed="81"/>
            <rFont val="Tahoma"/>
            <family val="2"/>
          </rPr>
          <t xml:space="preserve">Software
</t>
        </r>
      </text>
    </comment>
    <comment ref="E10" authorId="0" shapeId="0" xr:uid="{FCEB6325-A5EA-448C-80C6-87B74D885C9F}">
      <text>
        <r>
          <rPr>
            <b/>
            <sz val="9"/>
            <color indexed="81"/>
            <rFont val="Tahoma"/>
            <family val="2"/>
          </rPr>
          <t>ntegrantes
Líder: Fernando Lizcano Losada
Correo: fernando.lizcano@unisabana.edu.co  
Integrantes: 
Diana Harleidy Vargas Trujillo
Luis Gustavo Celis Regalado
Lina Andrea Gómez Restrepo
Wendy Del Carmen Rosales Rada
Jeison García Serrano</t>
        </r>
      </text>
    </comment>
    <comment ref="E11" authorId="0" shapeId="0" xr:uid="{F4771FA5-A9EE-4CF8-9C95-9DE8178C05D4}">
      <text>
        <r>
          <rPr>
            <b/>
            <sz val="9"/>
            <color indexed="81"/>
            <rFont val="Tahoma"/>
            <family val="2"/>
          </rPr>
          <t>Integrantes
Líder: Marta Ximena León Delgado
Correo: martha.leon@unisabana.edu.co
Integrantes: 
Sandra Patricia Flórez Rojas
María Leonor Rengifo Varona
Luisa Fernanda Rodriguez Campos
Fernando Ríos Barbosa
Luis Fernando Giraldo Cadavid</t>
        </r>
      </text>
    </comment>
    <comment ref="E12" authorId="0" shapeId="0" xr:uid="{E9C001B2-4544-4FB2-9ECF-B9D375E948A7}">
      <text>
        <r>
          <rPr>
            <b/>
            <sz val="9"/>
            <color indexed="81"/>
            <rFont val="Tahoma"/>
            <family val="2"/>
          </rPr>
          <t>Integrantes
Líder: Jorge Alberto Restrepo Escobar
Correo: jorge.restrepo1@unisabana.edu.co
Integrantes:
Nancy Patricia Jara Gutiérrez
Mónica María Díaz López
Sergio Iván Agudelo Pérez
Luis Carlos Domínguez Torres
Diego Alejandro Jaimes Fernández
María José Maldonado Calderón
Claudia Marcela Mora Karam
Álvaro Enrique Romero Tapia
María Inés Maldonado Arango
Francisco Lamus Lemus
Julio Cesar García Casallas
Carlos Alfonso Pantoja Fierro</t>
        </r>
      </text>
    </comment>
    <comment ref="E13" authorId="0" shapeId="0" xr:uid="{5729A85D-D379-49FB-9363-9D67642BF47D}">
      <text>
        <r>
          <rPr>
            <b/>
            <sz val="9"/>
            <color indexed="81"/>
            <rFont val="Tahoma"/>
            <family val="2"/>
          </rPr>
          <t>Integrantes
Líder: Sergio Iván Agudelo Pérez
Correo: sergio.agudelo1@unisabana.edu.co 
Integrantes:
María Belén Tovar Añez
María Cecilia Paredes Iragorri
Fabio Rodriguez Morales
María José Maldonado Calderón
Jaime Fernández Sarmiento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 Maria Galindo Pinzon</author>
  </authors>
  <commentList>
    <comment ref="R7" authorId="0" shapeId="0" xr:uid="{9A4ACF89-5B6E-41D3-B1DC-BE76ACA80D6D}">
      <text>
        <r>
          <rPr>
            <sz val="9"/>
            <color indexed="81"/>
            <rFont val="Tahoma"/>
            <family val="2"/>
          </rPr>
          <t>“Respecto a la organización de los planes de trabajo de los profesores de planta:
A partir del año 2009, la Universidad cambió su modelo de organización de las responsabilidades académicas de los profesores determinada por porcentaje de dedicación a cada una de las funciones profesorales por categoría del escalafón, a un esquema de trabajo por objetivos que integra de manera coherente para cada profesor su perfil, su dedicación, el plan de desarrollo de la unidad académica a la que se encuentra adscrito y el plan de desarrollo institucional; así como los requisitos y criterios para ingreso y ascenso contemplados en el nuevo Reglamento de Escalafón de Profesores. Por lo anterior, la dedicación a cada una de las funciones es totalmente personalizada.”
Documentos que puedes soportar lo anterior:
- Estatuto del profesor de la Universidad de La Sabana
Capitulo VI. Artículos 18 , 19, 20, 21. Pág. 9-10
http://www.unisabana.edu.co/fileadmin/Documentos/Planeacion/documentos_institucionales/11._Estatuto_del_Profesor_de_la_Universidad.pdf
- Reglamento de escalafón de profesores
Artículo 3 y 4. Pág. 13 y 14
Capítulo VI. Artículo 25, 26, 27. Pág. 44
http://www.unisabana.edu.co/fileadmin/Documentos/Planeacion/documentos_institucionales/10._Reglamento_Escalaf%C3%B3n_de_Profesores.pdf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Eduardo Carrillo Botero</author>
  </authors>
  <commentList>
    <comment ref="E15" authorId="0" shapeId="0" xr:uid="{F02DBC65-1104-4130-AD61-6A78D421F539}">
      <text>
        <r>
          <rPr>
            <sz val="9"/>
            <color indexed="81"/>
            <rFont val="Tahoma"/>
            <family val="2"/>
          </rPr>
          <t xml:space="preserve">
</t>
        </r>
      </text>
    </comment>
    <comment ref="C17" authorId="0" shapeId="0" xr:uid="{0992257F-A768-4F78-871E-E53E96D92C0B}">
      <text>
        <r>
          <rPr>
            <b/>
            <sz val="9"/>
            <color indexed="81"/>
            <rFont val="Tahoma"/>
            <family val="2"/>
          </rPr>
          <t>Eduardo Carrillo Botero:</t>
        </r>
        <r>
          <rPr>
            <sz val="9"/>
            <color indexed="81"/>
            <rFont val="Tahoma"/>
            <family val="2"/>
          </rPr>
          <t xml:space="preserve">
INCLUYE LA EXTENSIÓN DEL LAGO. (13.422 M2)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6D6B0EE-1A70-4C2B-B38A-62F01D3B4714}" name="Consulta - Cuadro#6 Proyectos Investigación" description="Conexión a la consulta 'Cuadro#6 Proyectos Investigación' en el libro." type="100" refreshedVersion="6" minRefreshableVersion="5">
    <extLst>
      <ext xmlns:x15="http://schemas.microsoft.com/office/spreadsheetml/2010/11/main" uri="{DE250136-89BD-433C-8126-D09CA5730AF9}">
        <x15:connection id="55042026-2d8c-471f-b8e5-5f09307e1bd6">
          <x15:oledbPr connection="Provider=Microsoft.Mashup.OleDb.1;Data Source=$Workbook$;Location=&quot;Cuadro#6 Proyectos Investigación&quot;;Extended Properties=&quot;&quot;">
            <x15:dbTables>
              <x15:dbTable name="Cuadro#6 Proyectos Investigación"/>
            </x15:dbTables>
          </x15:oledbPr>
        </x15:connection>
      </ext>
    </extLst>
  </connection>
  <connection id="2" xr16:uid="{95F7EF14-A668-4F64-9C8C-59677500004B}" name="Consulta - Cuadro#6 Proyectos Investigación (2)" description="Conexión a la consulta 'Cuadro#6 Proyectos Investigación (2)' en el libro." type="100" refreshedVersion="6" minRefreshableVersion="5">
    <extLst>
      <ext xmlns:x15="http://schemas.microsoft.com/office/spreadsheetml/2010/11/main" uri="{DE250136-89BD-433C-8126-D09CA5730AF9}">
        <x15:connection id="04c509ae-30f1-4c64-9b74-9d52f1bd0f51">
          <x15:oledbPr connection="Provider=Microsoft.Mashup.OleDb.1;Data Source=$Workbook$;Location=&quot;Cuadro#6 Proyectos Investigación (2)&quot;;Extended Properties=&quot;&quot;">
            <x15:dbTables>
              <x15:dbTable name="Cuadro#6 Proyectos Investigación (2)"/>
            </x15:dbTables>
          </x15:oledbPr>
        </x15:connection>
      </ext>
    </extLst>
  </connection>
  <connection id="3" xr16:uid="{AF5C91CE-8011-405B-819F-DE782F3E2B11}" name="Consulta - Tabla1" description="Conexión a la consulta 'Tabla1' en el libro." type="100" refreshedVersion="6" minRefreshableVersion="5">
    <extLst>
      <ext xmlns:x15="http://schemas.microsoft.com/office/spreadsheetml/2010/11/main" uri="{DE250136-89BD-433C-8126-D09CA5730AF9}">
        <x15:connection id="b5453b94-657a-4cce-8642-2f50605a51b2">
          <x15:oledbPr connection="Provider=Microsoft.Mashup.OleDb.1;Data Source=$Workbook$;Location=Tabla1;Extended Properties=&quot;&quot;">
            <x15:dbTables>
              <x15:dbTable name="Tabla1"/>
            </x15:dbTables>
          </x15:oledbPr>
        </x15:connection>
      </ext>
    </extLst>
  </connection>
  <connection id="4" xr16:uid="{3ACDBE50-41E6-4988-B0CB-0077AB406ACD}" name="Consulta - Tabla1 (2)" description="Conexión a la consulta 'Tabla1 (2)' en el libro." type="100" refreshedVersion="6" minRefreshableVersion="5">
    <extLst>
      <ext xmlns:x15="http://schemas.microsoft.com/office/spreadsheetml/2010/11/main" uri="{DE250136-89BD-433C-8126-D09CA5730AF9}">
        <x15:connection id="0cde9d8a-08ae-4021-8822-e8f2a9599825">
          <x15:oledbPr connection="Provider=Microsoft.Mashup.OleDb.1;Data Source=$Workbook$;Location=&quot;Tabla1 (2)&quot;;Extended Properties=&quot;&quot;">
            <x15:dbTables>
              <x15:dbTable name="Tabla1 (2)"/>
            </x15:dbTables>
          </x15:oledbPr>
        </x15:connection>
      </ext>
    </extLst>
  </connection>
  <connection id="5" xr16:uid="{7953AD2D-4E67-44E2-B435-149F3FD35940}" keepAlive="1" name="Consulta - Tbl1_Tabla_Auxiliar_Proyectos_Investigación" description="Conexión a la consulta 'Tbl1_Tabla_Auxiliar_Proyectos_Investigación' en el libro." type="5" refreshedVersion="0" background="1">
    <dbPr connection="Provider=Microsoft.Mashup.OleDb.1;Data Source=$Workbook$;Location=Tbl1_Tabla_Auxiliar_Proyectos_Investigación;Extended Properties=&quot;&quot;" command="SELECT * FROM [Tbl1_Tabla_Auxiliar_Proyectos_Investigación]"/>
  </connection>
  <connection id="6" xr16:uid="{AA3CC753-F689-4563-8FC3-1ED329A97B07}" keepAlive="1" name="Consulta - Tbl1_Tabla_Auxiliar_Proyectos_Investigación (2)" description="Conexión a la consulta 'Tbl1_Tabla_Auxiliar_Proyectos_Investigación (2)' en el libro." type="5" refreshedVersion="0" background="1">
    <dbPr connection="Provider=Microsoft.Mashup.OleDb.1;Data Source=$Workbook$;Location=&quot;Tbl1_Tabla_Auxiliar_Proyectos_Investigación (2)&quot;;Extended Properties=&quot;&quot;" command="SELECT * FROM [Tbl1_Tabla_Auxiliar_Proyectos_Investigación (2)]"/>
  </connection>
  <connection id="7" xr16:uid="{0533035E-2938-48EB-884B-91CA6E43ED47}" keepAlive="1" name="Consulta - Tbl2_Tabla_Auxiliar_Productos" description="Conexión a la consulta 'Tbl2_Tabla_Auxiliar_Productos' en el libro." type="5" refreshedVersion="0" background="1">
    <dbPr connection="Provider=Microsoft.Mashup.OleDb.1;Data Source=$Workbook$;Location=Tbl2_Tabla_Auxiliar_Productos;Extended Properties=&quot;&quot;" command="SELECT * FROM [Tbl2_Tabla_Auxiliar_Productos]"/>
  </connection>
  <connection id="8" xr16:uid="{C6F24F52-1DD9-44B2-8EEB-0EF08B21BB7E}" keepAlive="1" name="Consulta - Tbl2_Tabla_Auxiliar_Productos (2)" description="Conexión a la consulta 'Tbl2_Tabla_Auxiliar_Productos (2)' en el libro." type="5" refreshedVersion="0" background="1">
    <dbPr connection="Provider=Microsoft.Mashup.OleDb.1;Data Source=$Workbook$;Location=&quot;Tbl2_Tabla_Auxiliar_Productos (2)&quot;;Extended Properties=&quot;&quot;" command="SELECT * FROM [Tbl2_Tabla_Auxiliar_Productos (2)]"/>
  </connection>
  <connection id="9" xr16:uid="{D8D3D722-2E21-4CC5-AEED-935C99CBBC8E}"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<sst xmlns="http://schemas.openxmlformats.org/spreadsheetml/2006/main" count="3817" uniqueCount="1046">
  <si>
    <t>CONSEJO NACIONAL DE ACREDITACIÓN</t>
  </si>
  <si>
    <t>PROCESO DE ACREDITACIÓN DE PROGRAMAS</t>
  </si>
  <si>
    <t>CUADRO No. 1. PROGRAMA: IDENTIFICACIÓN Y TRAYECTORIA</t>
  </si>
  <si>
    <t>INFORMACIÓN GENERAL</t>
  </si>
  <si>
    <t>Institución:</t>
  </si>
  <si>
    <t>Universidad de La Sabana</t>
  </si>
  <si>
    <t>Carácter Académico:</t>
  </si>
  <si>
    <t>Institución de Educación Superior</t>
  </si>
  <si>
    <t>Ciudad:</t>
  </si>
  <si>
    <t>Chía</t>
  </si>
  <si>
    <t>Nombre del Programa:</t>
  </si>
  <si>
    <t>Unidad Académica a la que esta adscrito el Programa</t>
  </si>
  <si>
    <t>Acreditación o Reacreditación:</t>
  </si>
  <si>
    <t>A:</t>
  </si>
  <si>
    <t>R:</t>
  </si>
  <si>
    <t>Resolución Registro Calificado:</t>
  </si>
  <si>
    <t>No. Semestres:</t>
  </si>
  <si>
    <t>Resolución de Acreditación:</t>
  </si>
  <si>
    <t>No. Promociones:</t>
  </si>
  <si>
    <t>Fecha y vigencia de la Acreditación:</t>
  </si>
  <si>
    <t>No. de Egresados:</t>
  </si>
  <si>
    <t>Extensiones del Programa (para efecto de la Reacreditación):</t>
  </si>
  <si>
    <t>No. de Créditos:</t>
  </si>
  <si>
    <t>Registro Calificado de la Extensión</t>
  </si>
  <si>
    <t>CUADRO No. 2. ESTUDIANTES: MATRICULADOS, EGRESADOS, DESERCIÓN Y MOVILIDAD</t>
  </si>
  <si>
    <t>ÚLTIMOS 5 AÑOS</t>
  </si>
  <si>
    <t>Año (1)</t>
  </si>
  <si>
    <t>Período</t>
  </si>
  <si>
    <t>Inscritos</t>
  </si>
  <si>
    <t>Admitidos</t>
  </si>
  <si>
    <t>Matriculados</t>
  </si>
  <si>
    <t>Retirados SPADIES</t>
  </si>
  <si>
    <t>Nº Estudiantes Visitantes</t>
  </si>
  <si>
    <t>Estudiantes de doble programa (programa base)</t>
  </si>
  <si>
    <t>Estudiantes de doble programa (2do programa)</t>
  </si>
  <si>
    <t>Género</t>
  </si>
  <si>
    <t>Total</t>
  </si>
  <si>
    <t>F</t>
  </si>
  <si>
    <t>M</t>
  </si>
  <si>
    <t>Nacional</t>
  </si>
  <si>
    <t>Intern.</t>
  </si>
  <si>
    <t>I</t>
  </si>
  <si>
    <t>II</t>
  </si>
  <si>
    <t>Promedio</t>
  </si>
  <si>
    <t>CUADRO No. 3. PROFESORES: FORMA DE CONTRATACIÓN</t>
  </si>
  <si>
    <t>Nº de docentes a término indefinido Tiempo Completo</t>
  </si>
  <si>
    <t>Nº de docentes a térnimo Indefinido Medio Tiempo o Tiempo parcial</t>
  </si>
  <si>
    <t>Número de docentes a término fijo</t>
  </si>
  <si>
    <t>Varios años</t>
  </si>
  <si>
    <t>4-5 meses por período académico</t>
  </si>
  <si>
    <t>1.  Últimos cinco (5) años</t>
  </si>
  <si>
    <t>Dedicación (2)</t>
  </si>
  <si>
    <t>Nivel de formación (contabilizar solo el mayor nivel de grado)</t>
  </si>
  <si>
    <t>Doctores</t>
  </si>
  <si>
    <t>Magísteres</t>
  </si>
  <si>
    <t>Especialistas</t>
  </si>
  <si>
    <t>Profesionales</t>
  </si>
  <si>
    <t>T.C.</t>
  </si>
  <si>
    <t>Medio tiempo</t>
  </si>
  <si>
    <t>Cátedra</t>
  </si>
  <si>
    <t xml:space="preserve">1. </t>
  </si>
  <si>
    <t>Últimos cinco (5) años</t>
  </si>
  <si>
    <t xml:space="preserve">No. </t>
  </si>
  <si>
    <t>Nombres</t>
  </si>
  <si>
    <t>Programa al que pertenece</t>
  </si>
  <si>
    <t>Dedicación (tiempo completo, medio tiempo, cátedra)</t>
  </si>
  <si>
    <t>Máximo nivel de formación obtenido</t>
  </si>
  <si>
    <t>Institución en la que obtuvo el grado en el máximo nivel de formación</t>
  </si>
  <si>
    <t>Modalidad del programa en el que obtuvo el máximo nivel de formación (distancia o presencial)</t>
  </si>
  <si>
    <t>Responsabilidad docente en el programa</t>
  </si>
  <si>
    <t>CUADRO No. 6. INVESTIGACIÓN: PROYECTO DE  INVESTIGACIÓN RELACIONADOS CON EL PROGRAMA EN LOS ÚLTIMOS CINCO AÑOS</t>
  </si>
  <si>
    <t>RII</t>
  </si>
  <si>
    <t>Revista internacional indexada</t>
  </si>
  <si>
    <t>RIN</t>
  </si>
  <si>
    <t>Revista internacional no indexada</t>
  </si>
  <si>
    <t>RNI</t>
  </si>
  <si>
    <t>Revista nacional indexada</t>
  </si>
  <si>
    <t>RNNI</t>
  </si>
  <si>
    <t>Revista nacional no indexada</t>
  </si>
  <si>
    <t>Lb.</t>
  </si>
  <si>
    <t>Libro (con ISBN)</t>
  </si>
  <si>
    <t>C. Lb.</t>
  </si>
  <si>
    <t>Capítulo de libro (Libros con ISBN)</t>
  </si>
  <si>
    <t>O. Pub.</t>
  </si>
  <si>
    <t>Otras publicaciones (literatura gris y otros productos no certificados, normas basadas en los resultados de investigación y productos de divulgación ó popularización de resultados de investigación</t>
  </si>
  <si>
    <t>T. Grado</t>
  </si>
  <si>
    <t>Trabajos de grado - Finales a Tesis. Trabajos de grado que hacen parte de la culminación de estudios para optar un título de pregrado o posgrado</t>
  </si>
  <si>
    <t>Pat.</t>
  </si>
  <si>
    <t>Patentes y otros tipos de registro de propiedad intelectual</t>
  </si>
  <si>
    <t>O. Res.</t>
  </si>
  <si>
    <t>Otros resultados (paquetes tecnológicos, modelos de gestión empresarial, etc.)</t>
  </si>
  <si>
    <t>CUADRO No. 7. GRUPOS DE INVESTIGACIÓN EN LOS QUE SE ENCUENTRAN VINCULADOS LOS DOCENTES DEL PROGRAMA</t>
  </si>
  <si>
    <t>NOMBRE DEL GRUPO DE INVESTIGACIÓN</t>
  </si>
  <si>
    <t>Nº DE PROYECTOS EN LOS QUE HAN PARTICIPADO DOCENTES DEL PROGRAMA EN LOS ÚLTIMOS CINCO AÑOS</t>
  </si>
  <si>
    <t>Detalle de información</t>
  </si>
  <si>
    <t>CATEGORÍA DE COLCIENCIAS</t>
  </si>
  <si>
    <t>NÚMERO DE INVESTIGADORES</t>
  </si>
  <si>
    <t>CÉDULA</t>
  </si>
  <si>
    <t>NOMBRE DEL DOCENTE</t>
  </si>
  <si>
    <t>CLASIFICACIÓN COLCIENCIAS</t>
  </si>
  <si>
    <t>AÑO</t>
  </si>
  <si>
    <t>CUADRO No. 8. PUBLICACIONES: REFERENCIAS BIBLIOGRÁFICAS  (1)</t>
  </si>
  <si>
    <t>No.</t>
  </si>
  <si>
    <t>Autor (es)</t>
  </si>
  <si>
    <t>Año</t>
  </si>
  <si>
    <t>Publicación (referencia bibliográfica completa)</t>
  </si>
  <si>
    <t>Tipos:</t>
  </si>
  <si>
    <t>INSTITUCIÓN CON LAS QUE SE CELEBRÓ EL CONVENIO</t>
  </si>
  <si>
    <t>Breve Objeto</t>
    <phoneticPr fontId="0" type="noConversion"/>
  </si>
  <si>
    <t>Resultados concretos: movilidad, financiación de proyectos, publicaciones, etc.</t>
  </si>
  <si>
    <t>CUADRO No. 9. A. EXTENSIÓN: PROGRAMAS, GRUPOS Y/Ó CENTROS (2)</t>
  </si>
  <si>
    <t>Coordinador (es)</t>
  </si>
  <si>
    <t>Usuarios</t>
  </si>
  <si>
    <t>Proyectos de extensión</t>
  </si>
  <si>
    <t>Año (3)</t>
  </si>
  <si>
    <t>No. Proyectos</t>
  </si>
  <si>
    <t>Fuente de financiación ($)</t>
  </si>
  <si>
    <t>Propia</t>
  </si>
  <si>
    <t>Internacional</t>
  </si>
  <si>
    <t>CUADRO No.10.PROFESORES VISITANTES AL PROGRAMA (1)</t>
  </si>
  <si>
    <t>Nombre</t>
  </si>
  <si>
    <t>Pais</t>
  </si>
  <si>
    <t>Duración estadía</t>
  </si>
  <si>
    <t>1.</t>
  </si>
  <si>
    <t>Propiedad</t>
  </si>
  <si>
    <t>Arriendo</t>
  </si>
  <si>
    <t>Comodato</t>
  </si>
  <si>
    <t>Otros</t>
  </si>
  <si>
    <t xml:space="preserve">Uso de Espacios </t>
  </si>
  <si>
    <t xml:space="preserve">Cantidad de espacios </t>
  </si>
  <si>
    <t>M2</t>
  </si>
  <si>
    <t>Sala de Tutores</t>
  </si>
  <si>
    <t>Auditorios</t>
  </si>
  <si>
    <t>Bibliotecas</t>
  </si>
  <si>
    <t>Cafeterías</t>
  </si>
  <si>
    <t>Servicios Sanitarios</t>
  </si>
  <si>
    <t>TOTALES</t>
  </si>
  <si>
    <t>Suma de puestos de las aulas de clase</t>
  </si>
  <si>
    <t>Suma de puestos en los laboratorios</t>
  </si>
  <si>
    <t>*Sintesis</t>
  </si>
  <si>
    <t>*De manera sintética describa las instalaciones físicas de la institución, la política de adquisición de bienes muebles e inmuebles y las estrategias de mejoramiento y adecuaciones.</t>
  </si>
  <si>
    <t>CUADRO No. 12. INNOVACIONES DEL PROGRAMA: TECNOLÓGICAS, METODOLÓGICAS Y/Ó SOCIALES (1)</t>
  </si>
  <si>
    <t>Profesor</t>
  </si>
  <si>
    <t>Innovación</t>
  </si>
  <si>
    <t>Beneficiario</t>
  </si>
  <si>
    <t>Aplicación ó uso efectivo</t>
  </si>
  <si>
    <t>Tasa de deserción por período según SPADIES (3)</t>
  </si>
  <si>
    <t>Tasa de deserción periodo UNIVERSIDAD DE LA SABANA</t>
  </si>
  <si>
    <t>Retirados período UNIVERSIDAD DE LA SABANA</t>
  </si>
  <si>
    <t>(%)  culminan carrera (4)</t>
  </si>
  <si>
    <t>Nº Estudiantes en otras IES* (5)</t>
  </si>
  <si>
    <t>Tasa de deserción por cohorte UNIVERSIDAD DE LA SABANA</t>
  </si>
  <si>
    <t>Identificación</t>
  </si>
  <si>
    <t>Duración del contrato en meses (para los docentes a término fijo)</t>
  </si>
  <si>
    <t xml:space="preserve">Tipo </t>
  </si>
  <si>
    <t>Número</t>
  </si>
  <si>
    <t>Área de conocimiento</t>
  </si>
  <si>
    <t>Area de conocimiento</t>
  </si>
  <si>
    <t>Labor académica asignada al programa</t>
  </si>
  <si>
    <t>%</t>
  </si>
  <si>
    <t>Tipo de contratación (contrado indefinido o contrato a término fijo u otro)</t>
  </si>
  <si>
    <t>Años o meses</t>
  </si>
  <si>
    <t>Cantidad de años o meses</t>
  </si>
  <si>
    <t>11 meses</t>
  </si>
  <si>
    <t>12 meses</t>
  </si>
  <si>
    <t>Otras Especificaciones (Tipo de contrato - Horas)</t>
  </si>
  <si>
    <t>Objeto o Actividad</t>
  </si>
  <si>
    <t>Entidad o Institución de origen</t>
  </si>
  <si>
    <t>Nombre del Grupo</t>
  </si>
  <si>
    <t>Clasificacion del Grupo en COLCIENCIAS</t>
  </si>
  <si>
    <t>No. Investigadores</t>
  </si>
  <si>
    <t>Total Productos</t>
  </si>
  <si>
    <t>No. Artículos</t>
  </si>
  <si>
    <t>No. Libros</t>
  </si>
  <si>
    <t>No. Otras public.</t>
  </si>
  <si>
    <t xml:space="preserve">No. Trabajos de grado </t>
  </si>
  <si>
    <t>No. Patentes</t>
  </si>
  <si>
    <t>No. Otros resultados</t>
  </si>
  <si>
    <t>Total Indexados</t>
  </si>
  <si>
    <t>RINI</t>
  </si>
  <si>
    <t>Completos</t>
  </si>
  <si>
    <t>Capítulos</t>
  </si>
  <si>
    <t>Pregrado</t>
  </si>
  <si>
    <t>Maestria</t>
  </si>
  <si>
    <t>Doctorado</t>
  </si>
  <si>
    <t>Líneas de investigación vigentes</t>
  </si>
  <si>
    <t>Proyectos de investigación vigentes</t>
  </si>
  <si>
    <t>Investigador principal</t>
  </si>
  <si>
    <t>Proyectos de investigación</t>
  </si>
  <si>
    <t>Año en que inicia el proyecto</t>
  </si>
  <si>
    <t xml:space="preserve">Año de Clasificación </t>
  </si>
  <si>
    <t>CUADRO No. 4. PROFESORES DEDICADOS PRINCIPALMENTE AL PROGRAMA: NIVEL DE FORMACIÓN</t>
  </si>
  <si>
    <t>CUADRO No. 5. IDENTIFICACIÓN DE LOS PROFESORES DEL PROGRAMA EN EL PERÍODO ACADÉMICO EN EL QUE SE CULMINÓ LA AUTOEVALUACIÓN</t>
  </si>
  <si>
    <t>Cuadro 7A. INVESTIGACIÓN: GRUPOS DE INVESTIGACIÓN RELACIONADOS CON EL PROGRAMA</t>
  </si>
  <si>
    <t>CUADRO No. 7B. CLASIFICACIÓN POR COLCIENCIAS DE LOS INVESTIGADORES</t>
  </si>
  <si>
    <t>EXTENSIÓN PROPIA DEL PROGRAMA: RESUMEN (1)</t>
  </si>
  <si>
    <t>N/D</t>
  </si>
  <si>
    <t>CAPACIDAD DEL TIMED GET UP AND GO TEST VERSIÓN MODIFICADA PARA PREDECIR EL RIESGO DE CAIDAS EN ADULTOS MAYORES COLOMBIANOS</t>
  </si>
  <si>
    <t>PRÁCTICA SIMULADA EN ESTUDIANTES DE FISIOTERAPIA PARA LA TOMA DE DECISIONES EN LA COMPETENCIA CLÍNICA DURANTE LA ATENCIÓN  DE UNA PERSONA CON LUMBALGIA MECÁNICA. COLOMBIA</t>
  </si>
  <si>
    <t>ESTRATEGIA DE PROMOCIÓN DE LA SALUD DIRIGIDA A ESCOLARES  DE LA REGIÓN SABANA CENTRO</t>
  </si>
  <si>
    <t>PERFIL METABÓLICO, ACTIVIDAD FÍSICA Y FACTORES PSICOSOCIALES DE LA CONDICIÓN DE SALUD DE JÓVENES UNIVERSITARIOS COLOMBIANOS</t>
  </si>
  <si>
    <t>ADAPTACIÓN TRANSCULTURAL Y PROPIEDADES PSICOMÉTRICAS DEL TEST OF INFANT MOTOR PERFORMANCE EN PREMATUROS COLOMBIANOS</t>
  </si>
  <si>
    <t>EFECTO DE LA PRÁCTICA AGUDA DE EJERCICIO FISICO SOBRE LA ACTIVIDAD ELÉCTRICA CEREBRAL EN JÓVENES INACTIVOS CON SOBREPESO (ELECTROFIT)</t>
  </si>
  <si>
    <t>EL MÉTODO MÉZIÈRES PARA EL “USO DE SÍ” EN ADULTOS CON DOLOR LUMBAR. ESTUDIO MIXTO</t>
  </si>
  <si>
    <t>Movimiento Corporal Humano-</t>
  </si>
  <si>
    <t>Título Producto</t>
  </si>
  <si>
    <t>Procesos de Interacción Fisioterapéuticos</t>
  </si>
  <si>
    <t>Salud pública y Gestión Social y Fisioterapia</t>
  </si>
  <si>
    <t>Educación en fisioterapia</t>
  </si>
  <si>
    <t>Salud comunitaria</t>
  </si>
  <si>
    <t>Salud pública y Gestión Social y fisioterapia</t>
  </si>
  <si>
    <t>INDIRA ENITH RODRIGUEZ PRIETO (Coinvestigador)</t>
  </si>
  <si>
    <t>VALIDACIÓN DE LA ESTRATEGIA DE PROMOCIÓN DE LA SALUD UNIDOS POR NIÑOS SALUDABLES - NESTLÉ, CON ESCOLARES DE LA REGIÓN SABANA CENTRO, 2018</t>
  </si>
  <si>
    <t>Efecto de la visita domiciliaria interdisciplinaria en la adherencia terapéutica de personas adultas mayores colombianas que presentan enfermedades crónicas en los años 2015 - 2016</t>
  </si>
  <si>
    <t>GLORIA CARVAJAL CARRASCAL (Investigador principal)</t>
  </si>
  <si>
    <t xml:space="preserve">MARGARETH LORENA ALFONSO MORA (Investigador principal) </t>
  </si>
  <si>
    <t>MARTHA LUCIA ACOSTA OTÁLORA (Investigador principal</t>
  </si>
  <si>
    <t>CLARA BEATRIZ DEL PILAR SANCHEZHERRERA (Investigador principal)</t>
  </si>
  <si>
    <t xml:space="preserve">CESAR AUGUSTO NIÑO HERNÁNDEZ (Investigador principal) 
MARIA ANDREA DOMINGUEZ SÁNCHEZ (Investigador principal) </t>
  </si>
  <si>
    <t>MARIA EUGENIA SERRANO GÓMEZ (Investigador principal)</t>
  </si>
  <si>
    <t>ALEJANDRA MARIA ALVARADO(Investigador principal)</t>
  </si>
  <si>
    <t xml:space="preserve"> MARGARETH LORENA ALFONSO(Investigador principal)</t>
  </si>
  <si>
    <t>Tiempo Parcial</t>
  </si>
  <si>
    <t>INFORMACIÓN DEL PROGRAMA</t>
  </si>
  <si>
    <t>Aulas de Clase</t>
  </si>
  <si>
    <t>Código del Proyecto</t>
  </si>
  <si>
    <t>Título Recibido</t>
  </si>
  <si>
    <t>Docen</t>
  </si>
  <si>
    <t>Invest</t>
  </si>
  <si>
    <t>Gest Admin</t>
  </si>
  <si>
    <t>Proy Social</t>
  </si>
  <si>
    <t>Otras activ</t>
  </si>
  <si>
    <t>CUADRO No.11. INSTALACIONES FÍSICAS DE LA INSTITUCIÓN</t>
  </si>
  <si>
    <t>Área Construida</t>
  </si>
  <si>
    <t>hct</t>
  </si>
  <si>
    <t>Laboratorios, talleres</t>
  </si>
  <si>
    <t>Computo</t>
  </si>
  <si>
    <t>Área Bienestar</t>
  </si>
  <si>
    <t>Oficinas profesores y personal administrativo</t>
  </si>
  <si>
    <t xml:space="preserve">Espacios Deportivos </t>
  </si>
  <si>
    <t>PROMEDIO DE PUESTOS POR AULAS DE CLASE= (Total puestos de las aulas de la clase) / Suma aulas clase</t>
  </si>
  <si>
    <t>Años de Inicio Proyecto</t>
  </si>
  <si>
    <r>
      <t xml:space="preserve">Fuente :  </t>
    </r>
    <r>
      <rPr>
        <i/>
        <sz val="10"/>
        <color theme="0" tint="-0.499984740745262"/>
        <rFont val="Calibri"/>
        <family val="2"/>
      </rPr>
      <t>Facultad de enfermería y Rehabilitación</t>
    </r>
    <r>
      <rPr>
        <b/>
        <sz val="10"/>
        <color theme="0" tint="-0.499984740745262"/>
        <rFont val="Calibri"/>
        <family val="2"/>
      </rPr>
      <t xml:space="preserve"> 20 de Septiembre de 2.019</t>
    </r>
  </si>
  <si>
    <t>Tipologia</t>
  </si>
  <si>
    <t>CUADRO No.9. CONVENIOS Y ALIANZAS ESTRATÉGICAS DEL PROGRAMA</t>
  </si>
  <si>
    <t>CONVENIOS DE COOPERACIÓN NACIONAL (ACTIVOS)</t>
  </si>
  <si>
    <t>2019</t>
  </si>
  <si>
    <t>SIGLA</t>
  </si>
  <si>
    <t>TITULO_PRODUCTO</t>
  </si>
  <si>
    <t>REFERENCIA_BIBLIOGRAFICA</t>
  </si>
  <si>
    <t>Centro de Investigacion Biomedica Universidad de La Sabana (CIBUS) - Fecha Inicio Enero-2001</t>
  </si>
  <si>
    <t>Dolor y Cuidados Paliativos - Fecha Inicio Enero-2002</t>
  </si>
  <si>
    <t>Enfermedades Prevalentes de la Infancia - Fecha Inicio Abril-2005</t>
  </si>
  <si>
    <t>Espondiloartropatias Universidad de La Sabana - Fecha Inicio Enero-2001</t>
  </si>
  <si>
    <t>Evidencia Terapéutica - Fecha Inicio Enero-2012</t>
  </si>
  <si>
    <t>Investigacion en Salud Universidad de la Sabana - Fecha Inicio Enero-2011</t>
  </si>
  <si>
    <t>Medicina del Adulto - Fecha Inicio Enero-2007</t>
  </si>
  <si>
    <t>Medicina Familiar y Salud de la Poblacion - Fecha Inicio Enero-1999</t>
  </si>
  <si>
    <t>Patologia Quirurgica - Fecha Inicio Agosto-2005</t>
  </si>
  <si>
    <t>PROSEIM - Fecha Inicio Septiembre-2007</t>
  </si>
  <si>
    <t>Psiquiatria y Salud Mental - Fecha Inicio Febrero-2007</t>
  </si>
  <si>
    <t>Tipo de Producto</t>
  </si>
  <si>
    <t>1. ACADÉMICOS</t>
  </si>
  <si>
    <t>2. COMPLEMENTARIOS</t>
  </si>
  <si>
    <t>Zonas Recreación y Cultura
(Espacios de Estar + Centro Cultural)</t>
  </si>
  <si>
    <t>Sub Total</t>
  </si>
  <si>
    <t>Área Construida + Área de Bienestar</t>
  </si>
  <si>
    <t>Para el desarrollo de la gestión académico administrativa, la Universidad de La Sabana cuenta con siete (7) sedes propias: Campus universitario, Inalde, Clínica universidad de La Sabana, Casa Archivo, Casa Padua, Casa Sauco y Calle 80, las seis (6) primeras ubicadas en el municipio de Chía y la última en la ciudad de Bogotá; y una (1) sede en arriendo: Casa Chía ,  ubicada en el municipio de Chía. El área total construida actual es de 55.811  m² y 22.710 m² de zonas deportivas, recreativas y culturales . Adicionalmente se cuenta con convenios externos para el desarrollo de actividades deportivas y recreativas por parte de estudiantes y empleados con las siguientes empresas: Bodytech, Gym House Studio, Club Náutico El Portillo, Fundación Académica Cultural y Deportiva 3D, Colombia en Bicicleta y Gimnasio Británico Ltda. Para la consolidación y expansión de las instalaciones físicas localizadas en el municipio de Chía – Cundinamarca en los próximo 17 años, se tiene como marco de referencia el Plan Maestro Urbanístico de la Institución con vigencia  2012-2029. Dicho plan obedece a una propuesta versátil y flexible que permite estudiar diferentes alternativas al momento de tomar una decisión de construcción, lo que deriva en proyectos concretos como el "Proyecto  de solución urbanística al desarrollo de la Universidad 2024" que corresponde a la nueva edificicación 32 mil metros cuadrados ya construido.
Para la Adquisición de bienes muebles e inmuebles, la institución cuenta con “políticas generales para la compra de bienes y suministros” y “Políticas de contratación”, las cuales hacen parte del proceso de gestión de compras y contratación del Sistema de Gestión de la Calidad de la Universidad, implementado bajo la norma ISO 9001:2015. Así mismo, la ejecución de las compras y de las contrataciones se rige por “los niveles de autorización para inversiones, gastos, contrataciones, licitaciones y donaciones”, aprobados por el Consejo Superior. Además la Universidad cuenta con la Dirección Jurídica que es la unidad encargada de orientar, definir y hacer seguimiento a los asuntos jurídicos de estas adquisiciones para lograr el cumplimiento de las normas legales colombianas y los estatutos y reglamentos internos de la institución.</t>
  </si>
  <si>
    <t>Proyecto</t>
  </si>
  <si>
    <t>Año Inic.</t>
  </si>
  <si>
    <t>Estado</t>
  </si>
  <si>
    <t>TIPO_PRODUCTO</t>
  </si>
  <si>
    <t>NOMBRE COMPLETO</t>
  </si>
  <si>
    <t>EDUCACION MEDICA UNISABANA - Fecha Inicio Enero-2004</t>
  </si>
  <si>
    <t>Gastroenterologia EmuraCenter- UniSabana - Fecha Inicio Enero-1995</t>
  </si>
  <si>
    <t>Genética Humana - Fecha Inicio Enero-2007</t>
  </si>
  <si>
    <t>Kheiron Bioetica Unisabana - Fecha Inicio Septiembre-2009</t>
  </si>
  <si>
    <t>Salud Sexual y Procreativa - Fecha Inicio Mayo-2007</t>
  </si>
  <si>
    <t>Translational Neuroscience Research Lab - Fecha Inicio Agosto-2015</t>
  </si>
  <si>
    <t>Translational Science in Infectious Diseases and Critical Care Medicine (TS ID/CCM) - Fecha Inicio Junio-2018</t>
  </si>
  <si>
    <t>Categoría A</t>
  </si>
  <si>
    <t>Categoría C</t>
  </si>
  <si>
    <t>Categoría B</t>
  </si>
  <si>
    <t>Categoría A1</t>
  </si>
  <si>
    <t>En proceso de formación</t>
  </si>
  <si>
    <t>(2.015 - 2.019)</t>
  </si>
  <si>
    <t>GRUPO COORDINADOR</t>
  </si>
  <si>
    <t>No. Patentes
(Concedidas)</t>
  </si>
  <si>
    <t>Periodo de inicio:</t>
  </si>
  <si>
    <t>Fecha
-</t>
  </si>
  <si>
    <t>Años de Vigencia
-</t>
  </si>
  <si>
    <t>DER-59-2019</t>
  </si>
  <si>
    <t>UNIVERSIDAD DE LA SABANA</t>
  </si>
  <si>
    <t>Vigencia</t>
  </si>
  <si>
    <t>CONVENIOS DE COOPERACIÓN INTERNACIONAL (ACTIVOS)</t>
  </si>
  <si>
    <t>Proyectos de extensión o Actividades</t>
  </si>
  <si>
    <r>
      <t xml:space="preserve">Año de creación: </t>
    </r>
    <r>
      <rPr>
        <sz val="11"/>
        <color theme="1"/>
        <rFont val="Calibri"/>
        <family val="2"/>
      </rPr>
      <t>Año de inicio de actividades academicas</t>
    </r>
  </si>
  <si>
    <r>
      <t xml:space="preserve">Egresados: </t>
    </r>
    <r>
      <rPr>
        <sz val="11"/>
        <color theme="1"/>
        <rFont val="Calibri"/>
        <family val="2"/>
      </rPr>
      <t xml:space="preserve">Corresponde al histórico de graduados del programa. </t>
    </r>
  </si>
  <si>
    <t>Investigador Principal</t>
  </si>
  <si>
    <t>Últimos cinco (5) años.</t>
  </si>
  <si>
    <t>2.</t>
  </si>
  <si>
    <t>Graduado: Persona que obtiene el título de grado. Son los estudiantes que han cursado y aprobado en su totalidad el plan de estudios de un programa académico y pasan a cumplir con otros requisitos exigidos por la institución para otorgar el título. (SNIES).</t>
  </si>
  <si>
    <t>3.</t>
  </si>
  <si>
    <t>Tasa de deserción: Indica el número de estudiantes que abandona la universidad en dos o mas periodos académicos consecutivos, del programa académico en que se matriculó. Este abandono por parte del estudiante puede ser de la institución de educación superior e inclusive del sistema educativo. Otra forma de calcular la deserción sin hacerlo por cohorte es: (No. Estudiantes retirados en el periodo /No. Total de estudiantes matriculados en el periodo)*100</t>
  </si>
  <si>
    <t>4.</t>
  </si>
  <si>
    <t>Se refiere a: estudiantes matriculados / graduados, o en su defecto, explique la forma que la universidad utiliza para determinarlo.</t>
  </si>
  <si>
    <t>5.</t>
  </si>
  <si>
    <t>En programas formales de intercambio</t>
  </si>
  <si>
    <t>ENTIDAD FINACIADORA</t>
  </si>
  <si>
    <t>LINEAS DE INVESTIGACIÓN</t>
  </si>
  <si>
    <r>
      <t xml:space="preserve">Fuente :  </t>
    </r>
    <r>
      <rPr>
        <i/>
        <sz val="10"/>
        <rFont val="Calibri"/>
        <family val="2"/>
      </rPr>
      <t>Convocatoria Investigadores MinCiencias 894 del 2021.</t>
    </r>
  </si>
  <si>
    <r>
      <rPr>
        <b/>
        <sz val="10"/>
        <color theme="1"/>
        <rFont val="Calibri"/>
        <family val="2"/>
      </rPr>
      <t>*PRIMER SEMESTRE:</t>
    </r>
    <r>
      <rPr>
        <sz val="10"/>
        <color theme="1"/>
        <rFont val="Calibri"/>
        <family val="2"/>
      </rPr>
      <t xml:space="preserve"> Se incluyen los estudiantes nuevos, transferencias internas y dobles programas que inician por primera vez el programa académico.</t>
    </r>
  </si>
  <si>
    <r>
      <rPr>
        <b/>
        <sz val="10"/>
        <color theme="1"/>
        <rFont val="Calibri"/>
        <family val="2"/>
      </rPr>
      <t>**EGRESADO:</t>
    </r>
    <r>
      <rPr>
        <sz val="10"/>
        <color theme="1"/>
        <rFont val="Calibri"/>
        <family val="2"/>
      </rPr>
      <t xml:space="preserve"> persona natural que ha cursado y aprobado satisfactoriamente la totalidad del plan de estudios reglamentado para un programa o carrera, pero que aún no ha recibido el título académico. </t>
    </r>
  </si>
  <si>
    <r>
      <rPr>
        <b/>
        <sz val="10"/>
        <color theme="1"/>
        <rFont val="Calibri"/>
        <family val="2"/>
      </rPr>
      <t>***GRADUADO:</t>
    </r>
    <r>
      <rPr>
        <sz val="10"/>
        <color theme="1"/>
        <rFont val="Calibri"/>
        <family val="2"/>
      </rPr>
      <t xml:space="preserve"> persona natural que, previa culminación del programa académico y cumplimiento de los requisitos de ley y los exigidos por la respectiva institución de educación superior, recibe el título académico.</t>
    </r>
  </si>
  <si>
    <t>Egresados**</t>
  </si>
  <si>
    <t>Primer semestre*</t>
  </si>
  <si>
    <t>Graduados*** (2)</t>
  </si>
  <si>
    <t>CC</t>
  </si>
  <si>
    <t>245944</t>
  </si>
  <si>
    <t>1</t>
  </si>
  <si>
    <t>2</t>
  </si>
  <si>
    <t>2021</t>
  </si>
  <si>
    <t>Estudio exploratorio sobre la relación entre síntomas depresivos y las mediciones de entropía en registros de EEG en pacientes con depresión unipolar que reciben TECAR</t>
  </si>
  <si>
    <t>PUBLICACIONES DERIVADA DEL PROYECTO</t>
  </si>
  <si>
    <t>CLASIFICACIÓN DE MINCIENCIAS</t>
  </si>
  <si>
    <t>Clasificacion del Grupo en MINCIENCIAS</t>
  </si>
  <si>
    <t>Investigador Asociado (I)</t>
  </si>
  <si>
    <t>Investigador Junior (IJ)</t>
  </si>
  <si>
    <t>Investigador Sénior (IS)</t>
  </si>
  <si>
    <t>DISPOSITIVO DE EVALUACIÓN Y RETROALIMENTACIÓN DE CALIDAD DE COMPRESIONES TORÁCICAS DURANTE RESUCITACIÓN CARDIOPULMONAR</t>
  </si>
  <si>
    <t>Producto o proceso tecnológico patentado o en proceso de patentar</t>
  </si>
  <si>
    <t>ALIRIO RODRIGO BASTIDAS GOYES</t>
  </si>
  <si>
    <t>DANIEL ALFONSO BOTERO ROSAS</t>
  </si>
  <si>
    <t>JAIME FERNANDEZ SARMIENTO</t>
  </si>
  <si>
    <t>PROCESO DE INTELIGENCIA ARTIFICIAL APLICADO A UNA RED NEURAL DE PRONÓSTICO DE COMPLICACIONES DE MALARIA</t>
  </si>
  <si>
    <t>Pedreo Manuel Guillem GLORIA</t>
  </si>
  <si>
    <t>ROSA ELENA BUSTOS CRUZ</t>
  </si>
  <si>
    <t>VIVIAN MARCELA GARZON RUBIANO</t>
  </si>
  <si>
    <t>ANA MARIA SANTOS GRANADOS</t>
  </si>
  <si>
    <t>JOHN DARIO LONDOÑO PATIÑO</t>
  </si>
  <si>
    <t>JUAN CAMILO RUEDA SANCHEZ</t>
  </si>
  <si>
    <t>DIANA MARCELA DIAZ QUIJANO</t>
  </si>
  <si>
    <t>JULIO CESAR GARCIA CASALLAS</t>
  </si>
  <si>
    <t>TATIANA PAOLA PACHECO PAEZ</t>
  </si>
  <si>
    <t>LUIS FELIPE REYES VELASCO</t>
  </si>
  <si>
    <t>OSCAR ANDRES GAMBOA GARAY</t>
  </si>
  <si>
    <t>SERGIO IVAN AGUDELO PEREZ</t>
  </si>
  <si>
    <t>MARIA CLAUDIA ABAUNZA CHAGIN</t>
  </si>
  <si>
    <t>MARIO ALEXANDER MELO URIBE</t>
  </si>
  <si>
    <t>IGNACIO BRICEÑO BALCAZAR</t>
  </si>
  <si>
    <t>ERWIN HERNANDO HERNANDEZ RINCON</t>
  </si>
  <si>
    <t>FRANCISCO LAMUS LEMUS</t>
  </si>
  <si>
    <t>Circumferential endoscopic submucosal dissection for the treatment of ultra-short-segment Barrett’s adenocarcinoma with multifocal dysplasia</t>
  </si>
  <si>
    <t>FABIAN ARTURO EMURA PERLAZA</t>
  </si>
  <si>
    <t>HENRY HUMBERTO LEON ARIZA</t>
  </si>
  <si>
    <t>MARIA JOSE MALDONADO CALDERON</t>
  </si>
  <si>
    <t>LUIS GUSTAVO CELIS REGALADO</t>
  </si>
  <si>
    <t>KEMEL AHMED GHOTME GHOTME</t>
  </si>
  <si>
    <t>HENRY OLIVEROS RODRIGUEZ</t>
  </si>
  <si>
    <t>LUIS FERNANDO GIRALDO CADAVID</t>
  </si>
  <si>
    <t>CARLOS DANIEL ZAPATA AMAYA</t>
  </si>
  <si>
    <t>ELGA JOHANNA VARGAS CARREÑO</t>
  </si>
  <si>
    <t>FERNANDO LIZCANO LOSADA</t>
  </si>
  <si>
    <t>SARA CONSUELO ARIAS VILLATE</t>
  </si>
  <si>
    <t>DIANA PAOLA OBANDO POSADA</t>
  </si>
  <si>
    <t>MARIO ANDRES ERNESTO MARTIN PADILLA</t>
  </si>
  <si>
    <t>PEDRO JOSE SARMIENTO MEDINA</t>
  </si>
  <si>
    <t>ANA MARIA URIBE HERNANDEZ</t>
  </si>
  <si>
    <t>LUIS MAURICIO AGUDELO OTALORA</t>
  </si>
  <si>
    <t>WILLIAM DANIEL MOSCOSO BARRERA</t>
  </si>
  <si>
    <t>CARLOS IVAN RODRIGUEZ REYES</t>
  </si>
  <si>
    <t>FABIO RODRIGUEZ MORALES</t>
  </si>
  <si>
    <t>MARTA XIMENA LEON DELGADO</t>
  </si>
  <si>
    <t>Analysis of biological signals through LabVIEW software with possible application in the measurement of variables related to sleep apnea syndrome</t>
  </si>
  <si>
    <t>Convenio Marco</t>
  </si>
  <si>
    <t>Todos</t>
  </si>
  <si>
    <t>Medicina</t>
  </si>
  <si>
    <t>Medicina e Ingeniería</t>
  </si>
  <si>
    <t>Convenio marco y de intercambio de estudiantes</t>
  </si>
  <si>
    <t>Todas</t>
  </si>
  <si>
    <t>Convenio marco</t>
  </si>
  <si>
    <t xml:space="preserve">Medicina, Enfermería </t>
  </si>
  <si>
    <t>Convenio Específico</t>
  </si>
  <si>
    <t>Intercambio a nivel de estudiantes y profesores de pregrado y posgrado</t>
  </si>
  <si>
    <t>7/25/2023</t>
  </si>
  <si>
    <t>Universidad Panamericana</t>
  </si>
  <si>
    <t>10/30/2023</t>
  </si>
  <si>
    <t>Acuerdo marco de cooperación</t>
  </si>
  <si>
    <t>4/17/2023</t>
  </si>
  <si>
    <t>Universidad de Porto</t>
  </si>
  <si>
    <t>Universidad de Piura</t>
  </si>
  <si>
    <t>Memorando de Entendimiento que se actualiza a acuerdo marco.</t>
  </si>
  <si>
    <t>Universidad de Navarra</t>
  </si>
  <si>
    <t>12/20/2024</t>
  </si>
  <si>
    <t>Intercambio de Estudiantes</t>
  </si>
  <si>
    <t>Universidad de Los Andes</t>
  </si>
  <si>
    <t>Centro Universitario Franciscano</t>
  </si>
  <si>
    <t>Medicina, Enfermería y RH, Psicología, Filosofía, Educación, Derecho, Comunicación.</t>
  </si>
  <si>
    <t>Convenio Específico Rotaciones</t>
  </si>
  <si>
    <t>2/20/2024</t>
  </si>
  <si>
    <t>Todos los compatibles</t>
  </si>
  <si>
    <t>Renovación convenio colaboración</t>
  </si>
  <si>
    <t>Pedagogía infantil, Ingeniería Informatica, Ingeniería Electrónica, Psicología, Ingeniería Industrial, Medicina, Enfermería, Cualquier facultad en común</t>
  </si>
  <si>
    <t>Acuerdo General de Cooperación</t>
  </si>
  <si>
    <t>11/20/2025</t>
  </si>
  <si>
    <t>Movilidad de estudiantes</t>
  </si>
  <si>
    <t>Estados Unidos</t>
  </si>
  <si>
    <t>Estudiantes y Comunidad Académica</t>
  </si>
  <si>
    <t>F. Medicina</t>
  </si>
  <si>
    <t>Nanotecnología</t>
  </si>
  <si>
    <t>mhGAP: experiencia de formación en Colombia</t>
  </si>
  <si>
    <t>Sala 4: Salud mental en la ruralidad, desde la relaciones población-territorio</t>
  </si>
  <si>
    <t>Anestesia para cirugía de fosa posterior</t>
  </si>
  <si>
    <t>Bloqueo ESP, evidencia e innovación</t>
  </si>
  <si>
    <t>Evaluación preoperatoria en cirugía de tórax, aspectos relevantes</t>
  </si>
  <si>
    <t>Desarrollo farmacéutico- Fases clínicas, datos y  evidencia de la vida real</t>
  </si>
  <si>
    <t>Empoderamiento del Estudiante: Resultados en tiempo de Pandemia</t>
  </si>
  <si>
    <t>Tratamiento de quistes aracnoideos intracraneales</t>
  </si>
  <si>
    <t>Simposio Salud mental en profesionales de la salud en tiempos de COVID: una aproximación interdisciplinaria.</t>
  </si>
  <si>
    <t>Calidad de vida después de RPA laparoscópica</t>
  </si>
  <si>
    <t>COMO CONTENER LA RETRACCIÓN DE LOS MÚSCULOS EN ABDOMEN LAPAROSTOMIZADO.</t>
  </si>
  <si>
    <t>Hernias de la pared abdominal: el escenario urgente</t>
  </si>
  <si>
    <t>Hernioplastia umbilical, basada en la evidencia</t>
  </si>
  <si>
    <t>LUMBOTOMIAS...HERNIAS DE FLANCO Y DENERVACIÓN...¿COMO RESTAURO LA PARED?</t>
  </si>
  <si>
    <t>Fármacos Biotecnológicos</t>
  </si>
  <si>
    <t>Unidad Académica</t>
  </si>
  <si>
    <t>Fuente :  Dirección General de Investigación OLIS 17 de abril de 2023</t>
  </si>
  <si>
    <t>LUISA FERNANDA RODRIGUEZ CAMPOS</t>
  </si>
  <si>
    <t>ANGELA ROCIO ACERO GONZALEZ</t>
  </si>
  <si>
    <t>YAHIRA ROSSINI GUZMAN SABOGAL</t>
  </si>
  <si>
    <t>KAREN ALEJANDRA TRILLOS CAMPUZANO</t>
  </si>
  <si>
    <t>Disponibilidad y accesibilidad a medicamentos opioides en Colombia</t>
  </si>
  <si>
    <t>ESTEFANIA CASTAÑEDA ALVAREZ</t>
  </si>
  <si>
    <t>MONICA MARIA DIAZ LOPEZ</t>
  </si>
  <si>
    <t>MARIA CECILIA PAREDES IRAGORRI</t>
  </si>
  <si>
    <t>MARCOS FIDEL CASTILLO ZAMORA</t>
  </si>
  <si>
    <t>OLGA ISABEL RESTREPO CASTRO</t>
  </si>
  <si>
    <t>LINA ANDREA GOMEZ RESTREPO</t>
  </si>
  <si>
    <t>JORGE ALBERTO RESTREPO ESCOBAR</t>
  </si>
  <si>
    <t>LUIS CARLOS DOMINGUEZ TORRES</t>
  </si>
  <si>
    <t>F. de Medicina</t>
  </si>
  <si>
    <t>F. de Medicina, F. de Ingeniería</t>
  </si>
  <si>
    <t>F. de Medicina, F. de Enfermería</t>
  </si>
  <si>
    <t>F. de Medicina, F. de Derecho y Ciencias Políticas, F. de Enfermería</t>
  </si>
  <si>
    <t>No aplica</t>
  </si>
  <si>
    <t>F. de Medicina, F. de Ingeniería, F. de Enfermería</t>
  </si>
  <si>
    <t>Doctorados</t>
  </si>
  <si>
    <t>Fecha de corte 23 de enero de 2023</t>
  </si>
  <si>
    <t>COMPARACIÓN DE NUEVAS  MEDIDAS ESPIROMÉTRICAS PARA EL DIAGNÓSTICO DE LA ENFERMEDAD  PULMONAR OBSTRUCTIVA CRÓNICA</t>
  </si>
  <si>
    <t>Productos para la difusión social del conocimiento</t>
  </si>
  <si>
    <t>MEDICINA</t>
  </si>
  <si>
    <t>Juan Camilo Urrego Reyes</t>
  </si>
  <si>
    <t>Molecular characterization of Carbapenemase-producing Enterobacterales in nosocomial and community-acquired clinical isolates in Bogota, Colombia.</t>
  </si>
  <si>
    <t>Design and implementation of two biomedical devices for patients with Obstructive Sleep Apnea Syndrome (OSAS) based on the detection of apneas and hypopneas and rehabilitation through electrical stimulation</t>
  </si>
  <si>
    <t>Utilidad de paneles genéticos en el estudio y tratamiento de la obesidad</t>
  </si>
  <si>
    <t>SISTEMA DE TERAPIA ALTERNATIVA PARA EL TRATAMIENTO DE APNEA OBSTRUCTIVA DEL SUEÑO CON ELECTROESTIMULADOR, UN POLISOMNOGRAFO Y UNA PIEZA VESTIBLE</t>
  </si>
  <si>
    <t>DANIEL FELIPE BOHORQUEZ VARGAS</t>
  </si>
  <si>
    <t>Portable system for the acquisition and processing of electrocardiographic signals to obtain different metrics of heart rate variability</t>
  </si>
  <si>
    <t>Dispositivos de retroalimentación RCP - PROSEIM 2020</t>
  </si>
  <si>
    <t>Videos o películas de popularización de resultados de investigación o procesos de docencia</t>
  </si>
  <si>
    <t>Secundino  Fernandez  Gonzalez</t>
  </si>
  <si>
    <t xml:space="preserve">Javier Burguete </t>
  </si>
  <si>
    <t>Infectious complications associated with traumatic brain injury in patients admitted to the ICU: an ongoing prospective cohort</t>
  </si>
  <si>
    <t>Acquired Respiratory Tract Infections in Patients with Severe COVID-19:A Multinational, Multi-centre Study, Prospective, Observational Study</t>
  </si>
  <si>
    <t>CLIMA DE APRENDIZAJE Y ENSEÑANZA CON EL USO DE ESTRATEGIA TPACK EN MODALIDAD VIRTUAL</t>
  </si>
  <si>
    <t>Multidrug-resistant Klebsiella africana as causative pathogen of respiratory tract superinfection in a severe case of COVID-19 in Bogotá, Colombia</t>
  </si>
  <si>
    <t>Comparison of Systemic Inflammatory Profiles in Community-Acquired Pneumonia and COVID-19 patients: A Prospective TranslationalScience Cohort Study</t>
  </si>
  <si>
    <t>Alteración del endotelio en sepsis</t>
  </si>
  <si>
    <t>NEIL VALENTIN VEGA PEÑA</t>
  </si>
  <si>
    <t>CARLOS ANDRES PULIDO RODRIGUEZ</t>
  </si>
  <si>
    <t>Validacion de un Puntaje Pronostico para Malaria Complicada</t>
  </si>
  <si>
    <t>Alteraciones del endotelio en el paciente con sepsis y sus consecuencias clínicas</t>
  </si>
  <si>
    <t>Administration and therapeutic drug monitoring of ß-lactams and vancomycin in critical care units in Colombia The ANTIBIOCOL study</t>
  </si>
  <si>
    <t>Productos para la formación de investigadores</t>
  </si>
  <si>
    <t>MARIA DE LOS ANGELES ITALIA MAZZANTI DI RUGGIERO</t>
  </si>
  <si>
    <t>Organización de congreso científico de ámbito internacional</t>
  </si>
  <si>
    <t>FERNANDO RIOS BARBOSA</t>
  </si>
  <si>
    <t>Clasificacion de Enfermedades Pulmonares Obstructuvas Por Medio de Caracteristicas Clinicas</t>
  </si>
  <si>
    <t>The role of endothelium in sepsis</t>
  </si>
  <si>
    <t>ELECTROCONVULSIVE THERAPY: FROM TORTURE TO SALVATION</t>
  </si>
  <si>
    <t>ANDREA MARÍA ARIAS PACHECO</t>
  </si>
  <si>
    <t>GILBERTO ALFONSO GAMBOA BERNAL</t>
  </si>
  <si>
    <t>La técnica CRISPR-Cas9 unos años después.</t>
  </si>
  <si>
    <t>Cost-Utility Analysis of an Integrated Care Program for Children with Asthma in a Country of Medium Incomes</t>
  </si>
  <si>
    <t>CAMILO RUEDA BELTZ</t>
  </si>
  <si>
    <t>Puntos claves en el manejo de la vulva y la vagina en la menopuausia</t>
  </si>
  <si>
    <t>Early on-site supervision facilitates faster Western ESD proficiency: The gastric ESD learning curve of an endoscopist trained by experts</t>
  </si>
  <si>
    <t>Desarrollo de un sistema de entrega de cálices de  Physalis peruviana con actividad hipoglicemiante</t>
  </si>
  <si>
    <t>APLICACIONES DEL PLASMA RICO EN PLAQUETAS EN DERMATOLOGÍA</t>
  </si>
  <si>
    <t>Validez del indice de ROX (Respiratory rate Oxigenation) para predecir complicaciones en pacientes con Neumonia adquirida en la comunidad</t>
  </si>
  <si>
    <t>A multistake holder model for opioid inequities</t>
  </si>
  <si>
    <t>Therapeutic Outcomes of Endoscopic Submucosal Dissection for Differentiated Early Gastric Cancer in a Western Center: A Twelve Years Experience</t>
  </si>
  <si>
    <t>La bioética en sus 50 años y su aporte a la responsabilidad científica</t>
  </si>
  <si>
    <t>Estudio del mecanismo y determinación de la actividad  antitumoral de péptidos derivados del sitio de unión a  la integrina alphaVbeta6 de la proteína gH del virus de  Epstein-Barr unidos a un péptido inhibidor del factor  nuclear kB.</t>
  </si>
  <si>
    <t xml:space="preserve"> Diplomado en Biosimilares en Unisabana HUB -  Revision y aval de contenidos académicos para el Diplomado en Biosimilares</t>
  </si>
  <si>
    <t>ANDROGEN RECEPTOR EXPRESSION IN PATIENTS WITH TRIPLE NEGATIVE BREAST CANCER AT THE COLOMBIAN NATIONAL CANCER INSTITUTE</t>
  </si>
  <si>
    <t>Efectos diferenciales de las progestinas sobre la mama en mujeres postmenopáusicas con suplencia hormonal: Revisión Sistemática de la Literatura</t>
  </si>
  <si>
    <t>Validez del Pulmonary Embolism Rule_Out Criteria (PERC) para descartar embolia pulmonar en Bogotá, Colombia</t>
  </si>
  <si>
    <t>PAULA ACEVEDO GIEDELMAN</t>
  </si>
  <si>
    <t>Estado de la Investigación de la Medicina Tradicional en Colombia</t>
  </si>
  <si>
    <t>Espondiloartritis- EspA</t>
  </si>
  <si>
    <t>Fabian Emura, Live en Instagram, Cáncer Gástrico: Un problema de salud pública no reconocido.</t>
  </si>
  <si>
    <t>Fabián Emura.(2020,10,23). Blu Radio. Explica Campaña "Prevenir es curar" 2020</t>
  </si>
  <si>
    <t>Association of ERAP2 polymorphismsin Colombian HLA-B27+ or HLA-B15+ SpA patients and Its Relationship with Clinical Presentation: Axial or Peripheral Predom inance</t>
  </si>
  <si>
    <t>Espondiloartritis axial y su espectro</t>
  </si>
  <si>
    <t>Modelamiento farmacocinético poblacional de principios activos de plantas medicinales con actividad hipoglicemiante</t>
  </si>
  <si>
    <t>Macrolide treatment reduces one-year mortality in patients admitted to the ICU due to CAP: A secondary analysis of the Mimic-II  database</t>
  </si>
  <si>
    <t>Eficacia de los cannabinoides para el control del dolor oncológico en pacientes mayores de 18 años. Revisión crítica de la literatura</t>
  </si>
  <si>
    <t>Evaluacion clinica del ventilador producto de innovacion en Colombia en la pandemia con SARS COVID-19 Unisabana- Herons</t>
  </si>
  <si>
    <t>Microdeleccion hererdad del brazo corto del cromosoma 13 en un embarazo gemelar</t>
  </si>
  <si>
    <t>Covid-19 y biológicos</t>
  </si>
  <si>
    <t>CAROL VIVIANA GUTIERREZ MORALES</t>
  </si>
  <si>
    <t>Fibrodisplasia Osificante Progresiva: Reporte de Caso</t>
  </si>
  <si>
    <t>Validacion escala SOAR para desenlaces clinicos de neumonia a gran altitud</t>
  </si>
  <si>
    <t>Current situation of upper GI endoscopic screening in the West</t>
  </si>
  <si>
    <t>Características de las fórmulas magistrales basadas en cannabis medicinal</t>
  </si>
  <si>
    <t>Detection in the asymptomatic period of vascular wilt in banana: an integral approach from the spectral and physiological response</t>
  </si>
  <si>
    <t>Avances en el tratamiento de SpA</t>
  </si>
  <si>
    <t>Salud mental en la era de la TICs</t>
  </si>
  <si>
    <t>El paciente frágil en anestesia</t>
  </si>
  <si>
    <t>ALVARO ENRIQUE ROMERO TAPIA</t>
  </si>
  <si>
    <t>Medicus: una mirada desde las recomendaciones currículos de pregrado CGEM</t>
  </si>
  <si>
    <t>Guía para el abordaje, asesoramiento, redacción y ejecución de los documentos de Voluntades anticipadas en una institución prestadora de servicios de alta complejidad en una ciudad intermedia de Colombia</t>
  </si>
  <si>
    <t>Del descubrimiento de la nanotecnología a la medicina personalizada</t>
  </si>
  <si>
    <t>Viviendo la pandemia: Recomendaciones para favorecer la salud mental?</t>
  </si>
  <si>
    <t>Escenarios de responsabilidad en la pandemia: Atenciones en  UCI</t>
  </si>
  <si>
    <t>ESD for superficial esophagogastric junction Siewert II carcinomas: Therapeutic outcomes in a Western referal center</t>
  </si>
  <si>
    <t>Prevalencia de tuberculosis latente determinada a través de la  prueba de PPD en una población de pacientes adultos con artritis reumatoide llevados a terapia biotecnológica.</t>
  </si>
  <si>
    <t>Diplomado en Biosimilares en Unisabana HUB - Desarrollo del Módulo 6- Glosario en el mundo de los biológicos</t>
  </si>
  <si>
    <t>Reinventando la Educación Médica, lecciones aprendidas (Región Centro Ascofame)</t>
  </si>
  <si>
    <t>Relevancia práctica de la nueva clasificación de los tumores del SNC en niños</t>
  </si>
  <si>
    <t>DETERMINACIÓN DE CATINONAS EN MATERIAL  INCAUTADO EN COLOMBIA MEDIANTE UN  BIOSENSOR ELECTROQUÍMICO BASADO EN LA  ENZIMA CYP2D6.</t>
  </si>
  <si>
    <t>El Semillero de Investigación una estrategia para la investigación Formativa.  Una experiencia “Semillero de Terapia Celular y Metabolismo</t>
  </si>
  <si>
    <t>Análisis físicoquimicos y biocompatibilidad de nuevos  materiales- ANFIBIOM</t>
  </si>
  <si>
    <t>Orientation at the GE junction. Lessons learned.</t>
  </si>
  <si>
    <t>Caracterizar una familia colombiana que presenta una Hipercolesterolemia familiar</t>
  </si>
  <si>
    <t>Improving fibrin hydrogels performance through the addittion of chitosan-silica particles, alginate and antioxidant peptides, for potential application as wound dressing</t>
  </si>
  <si>
    <t>Salud mental: del ECOE al e-ECOE</t>
  </si>
  <si>
    <t>Ensayo clínico aleatorizado del efecto del momento de inicio del contacto piel a piel al nacimiento, inmediato comparado con el temprano, en la duración de la lactancia materna en recién nacidos a término</t>
  </si>
  <si>
    <t>Recubrimientos de vidrio biactivo depositados por  sputtering r.f. para aplicaciones biomédicas</t>
  </si>
  <si>
    <t>Prevalencia de tuberculosis latente en pacientes con artritis reumatoide llevados a terapia biotecnologica</t>
  </si>
  <si>
    <t>ESTUDIO IN VITRO E IN VIVO DE CEMENTO ÓSEO ACRÍLICO MEJORADO CON APATITA NATURAL  MODIFICADA, QUITOSANO, ÁCIDO POLI LÁCTICO Y ÓXIDO DE GRAFENO</t>
  </si>
  <si>
    <t>Más Detección Más vida para salvar vidas y reactivar la economía</t>
  </si>
  <si>
    <t>Pustulosis Exantématica generalizada aguda en paciente pediátrico</t>
  </si>
  <si>
    <t>I Simposio de residentes de pediatría de la Universidad de La Sabana Adolescentes del siglo XXI: un reto para el pediatra</t>
  </si>
  <si>
    <t>Impacto Social en la Prevención de Enfermedades Crónicas no transmisibles a partir de una Cultura Nutricional basada en Hábitos Saludables en una Institución Educativa de Bogotá.</t>
  </si>
  <si>
    <t>Moderador. CONVENIO UNISABANA Y BIOMAB</t>
  </si>
  <si>
    <t>Rural health for peace in Colombia</t>
  </si>
  <si>
    <t xml:space="preserve">ALIX JESSICA VALDERRAMA </t>
  </si>
  <si>
    <t>Medicamentos Biotecnológicos y Covid-19</t>
  </si>
  <si>
    <t>CLAUDIA MARCELA MORA KARAM</t>
  </si>
  <si>
    <t>Diseño racional, síntesis y evaluación de la actividad anticonvulsivantes de análogos estructurales de isobenzofuranonas presentes en Apium graveolans</t>
  </si>
  <si>
    <t>BRIDGES FOR PAIN RELIEF. Assessing availability and access to controlled medicines</t>
  </si>
  <si>
    <t>Systematic photodocumentation of the upper GI tract</t>
  </si>
  <si>
    <t>Cuidados paliativos y decisiones al final de la vida, en la era COVID -19</t>
  </si>
  <si>
    <t>Pospandemia: tres agendas para la nueva realidad.</t>
  </si>
  <si>
    <t>Estudio de propiedades termoeléctricas en sistemas nanoestructurados: Posibles condiciones para optimizar la eficiencia</t>
  </si>
  <si>
    <t>Webinar internacional: ¿Qué estamos aprendiendo de la pandemia?</t>
  </si>
  <si>
    <t>Análisis Interino de eficacia y seguridad del Ensayo Clínico Aleatorizado del efecto del contacto piel a piel temprano vs inmediato en la duración de la lactancia materna exclusiva en recién nacidos a término sanos</t>
  </si>
  <si>
    <t>Diana Cardenas  Nieto</t>
  </si>
  <si>
    <t>22q11.2 copy number variations in patients with orofacial cleft defects with or without congenital heart desiase</t>
  </si>
  <si>
    <t>Predicción del síndrome de apnea obstructiva del sueño moderado y severo basada en medidas antropométricas y síntomas clínicos clínicos en pacientes con sospecha clínica-SECHI</t>
  </si>
  <si>
    <t>Anemia y lupus</t>
  </si>
  <si>
    <t>Que hay de nuevo en el cancer gástrico temprano</t>
  </si>
  <si>
    <t>¿PODEMOS UTILIZAR MALLAS EN TERRITORIO CONTAMINADO?</t>
  </si>
  <si>
    <t>Reporte de Caso: Hipercolesterolemia Familiar</t>
  </si>
  <si>
    <t>La t(15;20) como una posible causa de Acondroplasia</t>
  </si>
  <si>
    <t>Experiencia de una rotación interprofesional y mixta en salud mental</t>
  </si>
  <si>
    <t>Caracterizacion de los Comportamientos de riesgo para la salud en adolescentes  escolarizados del municipio de Tabio, Cundinamarca</t>
  </si>
  <si>
    <t>Causas y consecuencias de automedicación en los niños</t>
  </si>
  <si>
    <t>Prevalence and Risk Factors for Intraepithelial Injury and Anal HPV in Women With HGISL and Cervical Carcinoma In Situ.</t>
  </si>
  <si>
    <t>REM y DES en patología de colon, Hacia donde vamos?</t>
  </si>
  <si>
    <t>Cutaneous Adverse Drug Reactions in a Third Level Center: An Active Pharmacovigilance Institutional Program in Colombia</t>
  </si>
  <si>
    <t>COMO ACORTAR LA CURVA DE APRENDIZAJE EN HERNIOPLASTÍA LAPAROSCÓPICA</t>
  </si>
  <si>
    <t>Caracterización de una familia colombiana endogámica con Distrofia Miotónica de Steinert</t>
  </si>
  <si>
    <t>Diego Hernán Hoyos Ballesteros</t>
  </si>
  <si>
    <t>Hipercolesterolemia familiar: Reporte de Caso.</t>
  </si>
  <si>
    <t>INMUNOEXPRESION DE RECEPTORES DE ANDROGENOS EN CARCINOMA DE GLÁNDULA MAMARIA TRIPLE NEGATIVO EN UNA POBLACIÓN COLOMBIANA</t>
  </si>
  <si>
    <t>Número de años de exposición al humo de leña y diagnóstico de enfermedad pulmonar obstructiva crónica</t>
  </si>
  <si>
    <t>Cine y Neurociencias</t>
  </si>
  <si>
    <t>Puede la Bionanociencia contribuir a la medicina personalizada</t>
  </si>
  <si>
    <t>Características de automedicación en infección respiratoria aguda</t>
  </si>
  <si>
    <t>Effectiveness of LCI and BLI in the upper GI tract</t>
  </si>
  <si>
    <t>Overview of Pharmacovigilance System in Colombia: Present and Principal Challenges</t>
  </si>
  <si>
    <t>La automedicación en niños</t>
  </si>
  <si>
    <t>Identificación Endoscópica De Marcas Esofágicas Para Precisa Orientación Radial y Longitudinal y Localización De Lesiones.</t>
  </si>
  <si>
    <t>CAMILO ANTONIO CURREA MANRIQUE</t>
  </si>
  <si>
    <t>Use of Escitalopram Associated with Mastalgia in a Middle-Aged Woman with Generalized Anxiet</t>
  </si>
  <si>
    <t>¿Cómo la fragilidad modifica los desenlaces perioperatorios?</t>
  </si>
  <si>
    <t>Device for assessing and providing quality feedback on thoracic compression during cardiopulmonary resucitation</t>
  </si>
  <si>
    <t>Validez de la utilizacion de cuestionarios clinicos para el diagnostico de la EPOC, revision sistematica y meta analisis de prueba diagnostica</t>
  </si>
  <si>
    <t>El compromiso del umbral reflejo de la tos mecánico detectado con el estesiómetro y telémetro endoscópico laringofaríngeo (LPEER) predice la aspiración silenciosa</t>
  </si>
  <si>
    <t>Validity Wells, Geneva and Pisa Score with Use of Intelligence Artificial for Pulmonary Embolism Diagnosis</t>
  </si>
  <si>
    <t>Encanto, Esfuerzo, Esperanza, Éxito</t>
  </si>
  <si>
    <t>Libros</t>
  </si>
  <si>
    <t>Nanotecnología basada en nanobiosensores y su aplicación en salud</t>
  </si>
  <si>
    <t>Caracterizacion de los Comportamientos de riesgo para la salud en adolescentes  escolarizados del municipio de Tabio, Colombia</t>
  </si>
  <si>
    <t>Displasia tanatofórica: reporte de caso</t>
  </si>
  <si>
    <t>Aniversario de la Declaración Universal de los Derechos Humanos: ¿más pena que gloria?</t>
  </si>
  <si>
    <t>Carga de la enfermedad reumática en Colombia,2015</t>
  </si>
  <si>
    <t>Células Madre en el tratamiento de enfermedades crónicas</t>
  </si>
  <si>
    <t>ESD for early gastric cancer: Eastern vs Western</t>
  </si>
  <si>
    <t>Comportamientos de riesgo para la salud en adolescentes escolarizados del municipio de Tabio, Colombia</t>
  </si>
  <si>
    <t>Braquidactilia: Reporte de caso</t>
  </si>
  <si>
    <t>Propuesta para el diseño y conformación de un área de gestión ética y buen gobierno para el manejo de la plataforma ética en un hospital público de cuarto nivel como el Hospital Militar Central</t>
  </si>
  <si>
    <t>Da Vinci, 500 años después: del humanismo a la humanización.</t>
  </si>
  <si>
    <t>Validación y reproducibilidad del Lung Function Questionnaire para el diagnóstico de la EPOC</t>
  </si>
  <si>
    <t>Diagnóstico y tratamiento del cáncer gástrico</t>
  </si>
  <si>
    <t>Rendimiento Diagnostico De Tres Reglas De Prediccion Clinica Para Embolia Pulmonar</t>
  </si>
  <si>
    <t>Socialización resultados Taller Nacional  de disponibilidad y accesibilidad a opioides, conducente a gestar políticas regionales</t>
  </si>
  <si>
    <t>Carga de la Enfermedad Reumática en Colombia,2015.</t>
  </si>
  <si>
    <t>Fisiopatología, evaluación y clasificación de dolor</t>
  </si>
  <si>
    <t>Percepción en estudiantes de medicina acerca de la terapia electroconvulsiva antes y después de una intervención educativa</t>
  </si>
  <si>
    <t>Fabián Emura. (2019,08,31). Capital Radio. Explica Campaña "Prevenir es curar" 2019</t>
  </si>
  <si>
    <t>"DISPOSITIVO DE AVALIAÇÃO E RETROALIMENTAÇÃO DA QUALIDADE DE COMPRESSÕES TORÁCICAS DURANTE RESSUSCITAÇÃO CARDIOPULMONAR"</t>
  </si>
  <si>
    <t>AULA INVERTIDA Y EVALUACIÓN FORMATIVA EN EL APRENDIZAJE DE CUADRO HEMÁTICO</t>
  </si>
  <si>
    <t>Resistencia Antimicrobiana y Nanotecnología</t>
  </si>
  <si>
    <t>Retos de los programas de medicina del país frente a los lineamientos de procesos de acreditación nacional Vs los establecidos por la WFME</t>
  </si>
  <si>
    <t>Caracterización de Pacientes con Enfisema Pulmonar sin Obstrucción Fija al Flujo de Aire en un centro de Atención Hospitalario en Colombia.</t>
  </si>
  <si>
    <t>JUAN PABLO MANOSALVA ROJAS</t>
  </si>
  <si>
    <t>Drug Interactions Through Active Pharmacovigilance in an Internal Medicine Emergency Service of a Tertiary Care Hospital: A Cross Sectional Study</t>
  </si>
  <si>
    <t>Develop of a Neural Network to Evaluate the Cardiovascular Risk Using Body Composition Data</t>
  </si>
  <si>
    <t>Panel para el tratamiento farmacológico para la depresión y para TECAR</t>
  </si>
  <si>
    <t>Impacto de las nuevas tecnologias endoscópicas en el diagnóstico del cáncer gastrointestinal.</t>
  </si>
  <si>
    <t>Fundamentos para generar una propuesta de estructuración de un servicio de bioética clínica</t>
  </si>
  <si>
    <t>Socialización resultados Taller Nacional de disponibilidad de opioides para gestar propuestas regionales</t>
  </si>
  <si>
    <t>“ERAS : Proceso o resultado?”</t>
  </si>
  <si>
    <t>La eutanasia en Sur América y España, una perspectiva con base en la legislación comparada</t>
  </si>
  <si>
    <t>Simulación de  eventos discretos  para análisis de  costo-utilidad del  programa ASMAIRE  en niños asmáticos</t>
  </si>
  <si>
    <t>Autonomic Nervous System and its Relevance in the Regulation of Heart Rate Recovery Post Exercise</t>
  </si>
  <si>
    <t>Consideraciones bioéticas del estigma de la lepra en Colombia</t>
  </si>
  <si>
    <t>COR-65 (Confusión, Oxigenación SaO2/FiO2=300, FR, PA) como Puntaje Alternativo para la Predicción de Complicaciones en Neumonía.</t>
  </si>
  <si>
    <t>Expresión del biosimilar Reteplasa, una variante del Activador Tisular del Plasminógeno Humano recombinante</t>
  </si>
  <si>
    <t>Percepción en estudiantes de la salud acerca de la Terapia Electroconvulsiva antes y después de una intervención educativa</t>
  </si>
  <si>
    <t>Resultados taller Nacional de disponibilidad de opioides para definición de propuestas  regionales</t>
  </si>
  <si>
    <t>Calidad en cirugía: ¿y el Cirujano que?</t>
  </si>
  <si>
    <t>Parkinsonism Associated with Gabapentinoid Drugs: An Observational Post Marketing Study</t>
  </si>
  <si>
    <t>Sequencing Entrustable Professional Activities through a whole-task model for instructional design: An early experience in a Latin-American medical school</t>
  </si>
  <si>
    <t>Prevención de la automedicación para el tratamiento de la infección respiratoria aguda en menores de 5 años. - Resultado de experiencia de investigación en Sabana Centro</t>
  </si>
  <si>
    <t>Tamizaje rutinario para neoplaia intraepitelial anal en pacientes con lesiones de  alto grado o cáncer</t>
  </si>
  <si>
    <t>Taller en Modelos REM/DES</t>
  </si>
  <si>
    <t>ESD: Eficacia y limitaciones actuales</t>
  </si>
  <si>
    <t>REPORTE DE EQ-5D-3L EN POBLACIÓN SANA, ENFERMOS REUMÁTICOS Y ENFERMOS NO REUMÁTICOS</t>
  </si>
  <si>
    <t>Dor inguinal pós herniorrafia</t>
  </si>
  <si>
    <t>Encuentro Asociación Colombiana de Patología del Tracto Genital Inferior y Colposcopia</t>
  </si>
  <si>
    <t>NOHORA MERCEDES ANGULO CALDERON</t>
  </si>
  <si>
    <t>Patrones visuales determinados por seguimiento ocular en reconocimiento de elementos de tejidos conjuntivos generales utilizando teléfonos inteligentes.</t>
  </si>
  <si>
    <t>Building capacities in primary health care community leaders in Colombia</t>
  </si>
  <si>
    <t>La recuperación posoperatoria acelerada (fast track) disminuye la estancia hospitalaria en cirugía gastrointestinal alta: revisión sistemática de la literatura</t>
  </si>
  <si>
    <t>“HERNIOPLASTIA LAPAROSCÓPICA, POR DONDE EMPIEZO Y COMO ACORTO LA CURVA DE APRENDIZAJE”</t>
  </si>
  <si>
    <t>Evisceración vaginal espontánea en paciente con antecedente de sacroespinocolpopexia: reporte de caso</t>
  </si>
  <si>
    <t>Neuroplasticidad</t>
  </si>
  <si>
    <t>Atención Primaria y Determinantes Sociales en Salud en la formación de recursos humanos en Colombia</t>
  </si>
  <si>
    <t>Adenoma canalicular multifocal del labio superior</t>
  </si>
  <si>
    <t>Hidrocefalia infectada: enfoque y manejo actual</t>
  </si>
  <si>
    <t>PREVALENCIA DE AUTOMEDICACION EN NIÑOS CON ENFERMEDAD RESPIRATORIA AGUDA Y GASTROENTERITIS AGUDA QUE CONSULTAN AL SERVICIO DE URGENCIAS DE LA CLINICA UNIVERSIDAD DE LA SABANA</t>
  </si>
  <si>
    <t>NANCY PATRICIA JARA GUTIERREZ</t>
  </si>
  <si>
    <t>Trascendencia de la realimentación y la evaluación formativa en la enseñanza-aprendizaje de Biociencias</t>
  </si>
  <si>
    <t>Nanotecnología para la medición de microcontaminantes</t>
  </si>
  <si>
    <t>Prototipo de un nanobiosensor electroquímico para la medición de proteína CReactiva en plasma</t>
  </si>
  <si>
    <t>Medicina de familia y cuidado paliativo</t>
  </si>
  <si>
    <t>PREVALENCIA DE LAS ENFERMEDADES REUMATICAS EN COLOMBIA</t>
  </si>
  <si>
    <t>Aprendiendo a vivir sin riesgos en la adolescencia</t>
  </si>
  <si>
    <t>Evidencia sobre el uso de corticoides en el paciente critico</t>
  </si>
  <si>
    <t>“EVALUACION DEL PROFESIONALISMO EN ESTUDIANTES DE MEDICINA UNIVERSIDAD DE LA SABANA”</t>
  </si>
  <si>
    <t>Casos Clínicos Hidrocefalia</t>
  </si>
  <si>
    <t>Trascendencia de la retroalimentacion y la evaluacion formativa en la enseñanza-aprendizaje de biociencias</t>
  </si>
  <si>
    <t>CROSS FIRE: SOSPECHA DE INFECCIÓN DE LA MALLA</t>
  </si>
  <si>
    <t>3er Congreso Latinoamericano de Endocrinología y VII Curso Internacional de Endocrinología</t>
  </si>
  <si>
    <t>Construcción de capacidades en líderes comunitarios en Atención Primaria en Salud en Colombia</t>
  </si>
  <si>
    <t>DE CURANDIS HOMINUM MORBIS: TRES RECETAS MÉDICAS DEL SIGLO XVIII EN EL NUEVO REINO DE GRANADA</t>
  </si>
  <si>
    <t>Casos Clínicos Craneosinostosis</t>
  </si>
  <si>
    <t>Objectifying Gait Pattern Analysis for the Diagnosis of Normal Pressure Hydrocephalus</t>
  </si>
  <si>
    <t>Scores de severidad en cuidado critico</t>
  </si>
  <si>
    <t>COCIMIENTO PARA LOS OJOS POR COMPLICACIONES DE LA VIRUELA EN EL VIRREINATO DE LA NUEVA GRANADA EN EL SIGLO XVIII</t>
  </si>
  <si>
    <t>Identificación de melanocitos ungulares por inmunohistoquimica</t>
  </si>
  <si>
    <t>Tumores del tronco encefálico</t>
  </si>
  <si>
    <t>Principios de endoscopia sistemática de tracto GI superior.</t>
  </si>
  <si>
    <t>Manejo endoscópico de obstrucción de vía aérea central</t>
  </si>
  <si>
    <t>Trauma en el paciente adulto mayor</t>
  </si>
  <si>
    <t>Entrevista del Dr. Fabian Emura al Dr. David A. Peura, Profesor Emerito de Medicina Interna</t>
  </si>
  <si>
    <t>Quantification of Colistin Plasma levels in critical patients from Sabana Centro, Colombia Population</t>
  </si>
  <si>
    <t>Fabián Emura.(2018,11,03). La FM (RCN Radio). Explica Campaña "Prevenir es curar" 2018</t>
  </si>
  <si>
    <t>Desarrollo y Validación de una metodología de Cuantificación de niveles plasmáticos de Colistina mediante Cromatografía Líquida de Alta Resolución</t>
  </si>
  <si>
    <t>Obesidad, Efectos Ambientales y Compuestos Químicos</t>
  </si>
  <si>
    <t>Brecha entre nativos e inmigrantes digitales en facultades de medicina: revisión sistemática</t>
  </si>
  <si>
    <t xml:space="preserve"> Então você tem uma infecção de tela...o que fazer?</t>
  </si>
  <si>
    <t>Epidemiology of autoimmune rheumatic diseases in Colombia</t>
  </si>
  <si>
    <t>SMILE (SUBMUCOSAL INJECTION LIFTING ENHANCER TECHNIQUE): UNA TÉCNICA NUEVA PARA LA DISECCIÓN ENDOSCÓPICA DE LA SUBMUCOSA EN COLON Y RECTO.</t>
  </si>
  <si>
    <t>Ecobroncoscopia lineal EBUS</t>
  </si>
  <si>
    <t>MANEJO DE LA OBSTRUCCIÓN TRAQUEAL GRAVE POR CÁNCER. REPORTE DE CASOS</t>
  </si>
  <si>
    <t>Bioanalytical Methods for Biosimilars: An Approach</t>
  </si>
  <si>
    <t>Tengo que terminar una polipectomía en una cicatriz</t>
  </si>
  <si>
    <t>Tap Test with Closure Pressure Of 0 Cm Of H20 In the Diagnosis Of Normal Pressure Hydrocephalus in the University Hospital Fundación Santa Fe De Bogotá, 2014 - 2018</t>
  </si>
  <si>
    <t>MECHANICAL VENTILATION</t>
  </si>
  <si>
    <t>Libro de revisión o referencia</t>
  </si>
  <si>
    <t>Importancia de los programas domiciliarios en la integración de los niveles de atención en cuidados paliativos</t>
  </si>
  <si>
    <t>Calidad de vida y calidad de vida en salud</t>
  </si>
  <si>
    <t>Hidrocefalia infectada: prevención y manejo</t>
  </si>
  <si>
    <t>Aprendizaje Experiencial en Enfermería</t>
  </si>
  <si>
    <t>II TALLER NACIONAL DE DISPONIBILIDAD Y ACCESIBILIDAD A OPIOIDES</t>
  </si>
  <si>
    <t>Hérnia estrangulada</t>
  </si>
  <si>
    <t>Hernia ventral : seccion de videos editados</t>
  </si>
  <si>
    <t>Valor pronóstico del PPS y PPi en pacientes paliativos oncológicos de un programa de atención domiciliaria en la ciudad de Bogotá D.C.</t>
  </si>
  <si>
    <t>ASPECTOS FARMACOGENETICOS DEL MTX, EN UN GRUPO DE PACIENTES COLOMBIANOS CON ARTRITIS REUMATOIDE</t>
  </si>
  <si>
    <t>“CIERRE IDEAL DE LA PARED ABDOMINAL, ¿Existe un rol de la malla profiláctica?”</t>
  </si>
  <si>
    <t>RENDIMIENTO DIAGNÓSTICO DE LA CITOLOGÍA DEL LAVADO BRONQUIAL EN EL ULTRASONIDO ENDOBRONQUIAL-EBUS LINEAL</t>
  </si>
  <si>
    <t>Tmg y adherencia familiar</t>
  </si>
  <si>
    <t>Panlar-accar recommendations on diagnosis and treatment of chikungunya-related inflammatory arthropathies in latin america</t>
  </si>
  <si>
    <t>La desensibilización del reflejo de la tos mecánico se asocia a edad avanzada, sexo masculino y varias enfermedades subyacentes: un estudio de corte transversal</t>
  </si>
  <si>
    <t>Tratamiento endoscópico de neoplasias digestivas: ¿Cómo lograr los mismos resultados que en Asia?</t>
  </si>
  <si>
    <t>Revisión de la literatura: Torsión aguda de un Leiomioma subseroso. Reporte de caso</t>
  </si>
  <si>
    <t>Validación Clínica del broncoscopio de un solo uso Ambu aScope 4</t>
  </si>
  <si>
    <t>JUAN GUILLERMO ORTIZ MARTINEZ</t>
  </si>
  <si>
    <t>Mortalidad en fracturas de cadera del anciano</t>
  </si>
  <si>
    <t>UTILIDAD DE LA CITOLOGÍA DEL ASPIRADO BRONQUIAL EN LA ECOBRONCOSCOPIA</t>
  </si>
  <si>
    <t>Endoscopía realzada: ¿Está validado su uso en la práctica habitual?</t>
  </si>
  <si>
    <t>CUIDADO PALIATIVO Y OPIOIDES EN COLOMBIA</t>
  </si>
  <si>
    <t>LA DESENSIBILIZACIÓN DEL REFLEJO MECÁNICO DE LA TOS SE ASOCIA A EDAD AVANZADA, SEXO MASCULINO Y VARIAS ENFERMEDADES SUBYACENTES: UN ESTUDIO DE CORTE TRANSVERSAL</t>
  </si>
  <si>
    <t>COMORBILIDADES EN LOS PACIENTES CON ENFERMEDADES REUMATICAS EN COLOMBIA</t>
  </si>
  <si>
    <t>Influence of pathologist experience on EBUS-TBNA overall accuracy: A historical cohort study</t>
  </si>
  <si>
    <t>ATENCIÓN DOMICILIARIA EN CUIDADOS PALIATIVOS</t>
  </si>
  <si>
    <t>Formación investigativa en el semillero de investigación en Neurociencias</t>
  </si>
  <si>
    <t>"RECONSTRUCCIÓN TEMPRANA DE PARED ABDOMINAL"</t>
  </si>
  <si>
    <t>Older age, male sex and several underlying diseases are associated with cough reflex threshold desensitization: a cross-sectional study using a new laryngopharyngeal endoscopic esthesiometer and rangefinder (LPEER)</t>
  </si>
  <si>
    <t>OPILACION Y SUPRESION DE MESTRUOS: UNA RECETA MÉDICA DEL SIGLO XVIII EN EL NUEVO REINO DE GRANADA</t>
  </si>
  <si>
    <t>Sleep disordered breathing and nocturnal hypoxemia are associated with an increased risk of lung cancer</t>
  </si>
  <si>
    <t xml:space="preserve">William Hernando Merchán </t>
  </si>
  <si>
    <t>Aplicación de plasma rico en plaquetas en alopecia androgénica</t>
  </si>
  <si>
    <t>Detection and Characterization of Early Gastric Lesions: How to Apply Japanese Experience in the West</t>
  </si>
  <si>
    <t>Factores determinantes de la exactitud diagnóstica de la ecografía endobronquial (EBUS) en condiciones reales: un estudio de cohort histórica</t>
  </si>
  <si>
    <t>Métodos para la medición de la adherencia a medicamentos modificadores de la enfermedad orales en artritis reumatoide y factores asociados con baja adherencia farmacológica</t>
  </si>
  <si>
    <t>Limitaciones en el acceso a opioides en Colombia</t>
  </si>
  <si>
    <t>Proporción s/k aplicada a la monitoria fetal intraparto reduciendo el tiempo de evaluación cardiotocográfica de 20 a 15 minutos</t>
  </si>
  <si>
    <t>Vega, N. (2018)“NEUMOPERITONEO , TOXINA BOTULINICA Y SEPARACION DE COMPONENTES”. Trabajo presentado en el X Congreso Latinoamericano de Infecciones Quirúrgicas .Surgical Infection Society Latin American SISLA</t>
  </si>
  <si>
    <t>EFFECT OF KDM4A IN THE DIFFERENTIATION OF CARDIOMYOCYTES DERIVED FROM IPSC</t>
  </si>
  <si>
    <t>Resultados del taller de disponibilidad y accesibilidad  de opioides 2018, conducente a identificar barreras de acceso</t>
  </si>
  <si>
    <t>ARE MOBILE APPLICATIONS USEFUL IN THE CONTROL OF DIABETES? A SYSTEMATIC REVIEW</t>
  </si>
  <si>
    <t>La curva de aprendizaje en la ESD</t>
  </si>
  <si>
    <t>Peritonitis generalizada en un embarazo avanzado secundario a una apendicitis perforada: reporte de caso y revisión de la literatura</t>
  </si>
  <si>
    <t>Reivindicación histórica y científica de la Humanae vitae, cincuenta años después.</t>
  </si>
  <si>
    <t>Principios de la endoscopia gastrointestinal superior sistemática.</t>
  </si>
  <si>
    <t>Highlights of Quality in Upper GI Endoscopy</t>
  </si>
  <si>
    <t>Caso Clínico Tumor Neonatal</t>
  </si>
  <si>
    <t>JUAN GABRIEL GARCIA MANRIQUE</t>
  </si>
  <si>
    <t>Validación de la escala "Sleep Apnea Quality of life Index" (Saqli) para la valoración de calidad de vida en Síndrome de Apnea Hipoapnea del sueño en Colombia (segunda fase)</t>
  </si>
  <si>
    <t>Inmunogenicidad  y niveles de medicamentos: perspectiva actual en la practica clínica</t>
  </si>
  <si>
    <t>Evaluación de la exposición a contaminantes ambientales del aire, como desencadenante de apendicitis aguda</t>
  </si>
  <si>
    <t>El papel del médico familiar en el Manejo Interdisciplinario del Dolor</t>
  </si>
  <si>
    <t>Disponibilidad y Accesibilidad de Medicamentos opioides en Colombia- Panorama Cuantitativo Fase I</t>
  </si>
  <si>
    <t>Generación de investigación en salud con datos administrativos</t>
  </si>
  <si>
    <t>VALIDEZ DEL NÚMERO DE AÑOS DE EXPOSICIÓN A BIOMASA PARA EL DIAGNÓSTICO DE EPOC.</t>
  </si>
  <si>
    <t>5o Simposio de Interdisciplinariedad en Bioética: Una mirada bioética a los cuidados paliativos: cultura, humanización y espiritualidad en la atención de enfermos</t>
  </si>
  <si>
    <t xml:space="preserve"> Lactancia Materna en el ámbito comunitario</t>
  </si>
  <si>
    <t>Biosimilar un camino a la innovación</t>
  </si>
  <si>
    <t>Estandarización de una metodología para la cuantificación de anti-TNF-alfa mediante el uso de un Nanobiosensor</t>
  </si>
  <si>
    <t>Fabián Emura.(2018,11,02). Emisora Policia Nacional. Explica Campaña "Prevenir es curar" 2018</t>
  </si>
  <si>
    <t>Consideraciones bioéticas sobre atención sanitaria de enfermos terminales pediátricos y sus familias en Colombia</t>
  </si>
  <si>
    <t>CAPACIDAD FUNCIONAL MEDIDA POR HAQ EN LOS PACIENTES CON ENFERMEDADES REUMÁTICAS EN COLOMBIA</t>
  </si>
  <si>
    <t>Recomendaciones para mejorar los cuidados paliativos:White Paper for Global Palliative Care Advocacy</t>
  </si>
  <si>
    <t>Mejorando mi conocimiento de la metaplasia intestinal</t>
  </si>
  <si>
    <t>MARIA INES MALDONADO ARANGO</t>
  </si>
  <si>
    <t>ENFOQUES DE APRENDIZAJE EN ESTUDIANTES DE PREGRADO ROTANTES EN NEUROLOGÍA</t>
  </si>
  <si>
    <t>FACTORES DETERMINANTES DE LA EXACTITUD DIAGNÓSTICA DE LA ECOGRAFÍA ENDOBRONQUIAL (EBUS) EN LA VIDA REAL: UN ESTUDIO DE COHORTE</t>
  </si>
  <si>
    <t>Determining factors of endobronchial ultrasound (EBUS) overall accuracy under real-world conditions: A historical cohort study</t>
  </si>
  <si>
    <t>CUIDADOS PALIATIVOS: UN ASUNTO DE SALUD PÚBLICA</t>
  </si>
  <si>
    <t>Lactancia Materna en la primera hora de vida y mortalidad neonatal</t>
  </si>
  <si>
    <t>VALIDACIÓN Y REPRODUCIBILIDAD DE LA ESCALA COPD-PS PARA EL DIAGNÓSTICO DE EPOC EN COLOMBIA.</t>
  </si>
  <si>
    <t>Ventriculoatrial Shunt as The First Option. Our Experience in the Management of Hydrocephalus In Adults</t>
  </si>
  <si>
    <t>Tumores del tallo</t>
  </si>
  <si>
    <t xml:space="preserve"> Evidencia y epidemiología de los estudios de choque</t>
  </si>
  <si>
    <t>Tendencias Actuales en Educación en Neurología en el pregrado</t>
  </si>
  <si>
    <t>Resultados del Taller Nacional de Disponibilidad y Accesibilidad a Opioides, celebrado el 11 de mayo de 2018, conducente a identificar barreras de acceso a los medicamentos en cada Departamento.</t>
  </si>
  <si>
    <t>Neuroendoscopia para hidrocefalia y tumores intraventriculares</t>
  </si>
  <si>
    <t>Casos interactivos de hidrocefalia</t>
  </si>
  <si>
    <t>VALIDACIÓN DEL CUESTIONARIO CDQ PARA EL DIAGNÓSTICO DE EPOC</t>
  </si>
  <si>
    <t>CALIDAD DE VIDA EVALUADA POR EQ-5D-3L DE LOS ENFERMOS REUMÁTICOS EN COLOMBIA</t>
  </si>
  <si>
    <t>\Thyroid Homrone Modulate Hypothalamo-pituitary-adrenal axis, effects of hyperthyroidism and hypothyroidism</t>
  </si>
  <si>
    <t>Factores determinantes de la exactitud diagnóstica de la ecografía endobronquial (EBUS) en la vida real: un estudio de cohorte</t>
  </si>
  <si>
    <t>Evidencia actual sobre la producción intelectual</t>
  </si>
  <si>
    <t>Damos vida a los dias</t>
  </si>
  <si>
    <t>Fabián Emura. (2018,11,03). Capital Radio. Explica Campaña "Prevenir es curar" 2018</t>
  </si>
  <si>
    <t>La atención primaria en salud y la salud familiar y la salud comunitaria. Una experiencia desde la academia</t>
  </si>
  <si>
    <t>Nanotecnología, un mundo grande de  oportunidades en salud</t>
  </si>
  <si>
    <t>Aspectos farmacogenéticos del MTX, en un grupo de pacientes colombianos con artritis reumatoide.</t>
  </si>
  <si>
    <t>Sensitisation of the cough reflex in childbearing women to mechanical stimuli: a cross-sectional study</t>
  </si>
  <si>
    <t>Aspectos destacados de la alta calidad en endoscopías del tracto gastrointestinal superior</t>
  </si>
  <si>
    <t>Construcción de entornos saludables en el marco dela atención primaria en salud: el caso de la enseñanza de salud comunitaria en un programa de Medicina</t>
  </si>
  <si>
    <t>Validez de la base exceso como factor pronóstico de mortalidad temprana en pacientes con trauma</t>
  </si>
  <si>
    <t>Consejos prácticos y trucos para mejorar el diagnóstico de lesiones neoplásicas precoces en el estómago bajo luz blanca.</t>
  </si>
  <si>
    <t>Disponibilidad y Accesibilidad de opioides en Colombia</t>
  </si>
  <si>
    <t>“COSTO-EFECTIVIDAD EN CIRUGIA DE HERNIA INGUINAL”</t>
  </si>
  <si>
    <t>Quality indicators in a normal pressure hydrocephalus clinic</t>
  </si>
  <si>
    <t>SERGIO ANDREI CUERVO ESCOBAR</t>
  </si>
  <si>
    <t>FORMACIÓN DE EDUCADORES EN ÉTICA Y BIOÉTICA COMO COMPONENTE TRANSVERSAL EN LA EDUCACIÓN ESCOLAR</t>
  </si>
  <si>
    <t>Investigación en el ámbito hospitalario</t>
  </si>
  <si>
    <t>ANÁLISIS DE PENDIENTES EN LA ESPIROMETRIA: ESTUDIO DE COHORTE EN LA CLINICA UNIVERSIDAD DE LA SABANA.</t>
  </si>
  <si>
    <t>Laryngo-Pharyngeal Endoscopic Esthesiometer and Range-finder - LPEER</t>
  </si>
  <si>
    <t>Cuantificación de Anti TNF-?? en pacientes tratados con adalimumab utilizando un biosensor óptico.</t>
  </si>
  <si>
    <t>Investigación e Innovación Motores del Desarrollo Social</t>
  </si>
  <si>
    <t>Desarrollo de Biosensores</t>
  </si>
  <si>
    <t>MANEJO DE LA OBSTRUCCIÓN TRAQUEAL SEVERA POR CÁNCER, REPORTE DE CASOS</t>
  </si>
  <si>
    <t>Inteligencia artificial en el diagnóstico de malaria complicada</t>
  </si>
  <si>
    <t>Subcutaneous administration at home for symptom management in palliative care</t>
  </si>
  <si>
    <t>Desenlace de craniectomía descompresiva en pacientes con trauma craneoencefálico severo en la Clínica Universidad de la Sabana</t>
  </si>
  <si>
    <t>Conduta Atual na Hérnia Umbilical.</t>
  </si>
  <si>
    <t>Identidad familiar en la enfermedad mental grave. Narrativas familiares para aumentar la comprensión</t>
  </si>
  <si>
    <t>INVESTIGACION EN EL AMBITO HOSPITALARIO</t>
  </si>
  <si>
    <t>Aspectos destacados de la endoscopia digestiva de alta calidad</t>
  </si>
  <si>
    <t>Eutanasia en medios de comunicación en Colombia</t>
  </si>
  <si>
    <t>Evisceración vaginal espontánea en paciente con antecedente de sacroespinocolpopexia: reporte de caso-</t>
  </si>
  <si>
    <t>Detección de lesiones gástricas incipientes: desde la endoscopia de luz blanca hasta las nuevas tecnologías</t>
  </si>
  <si>
    <t>The Laryngo-pharyngeal Esthesiometer Technology Transfer Process</t>
  </si>
  <si>
    <t>DE LA TEORÍA A LA EXPERIENCIA EN UN HOSPITAL DE CUNDINAMARCA.</t>
  </si>
  <si>
    <t>Experiencia de la implementación del Examen Clínico Objetivo Estructurado (ECOE) en estudiantes de pregrado de Salud Mental de la Universidad de La Sabana</t>
  </si>
  <si>
    <t>Observatorio Colombiano de Cuidados paliativos y su impacto</t>
  </si>
  <si>
    <t>Rendimiento diagnostico de cuatro reglas de prediccion clinica para el diagnostico de embolia pulmonar.</t>
  </si>
  <si>
    <t>Características de pacientes ingresados a la unidad de cuidado intensivo neonatal en la Clínica Universidad de la Sabana</t>
  </si>
  <si>
    <t>Prevención de la Espina Bífida</t>
  </si>
  <si>
    <t>Validity CURB 65, BAP 65, DECAF for predicting outcomes in exacerbation of COPD</t>
  </si>
  <si>
    <t>Resultados de cirugía de craneofaringiomas</t>
  </si>
  <si>
    <t>Artificial neural networks to classify the severity for exacerbation acute of chronic obstructive pulmonary disease</t>
  </si>
  <si>
    <t>"De la investigación a la industria". Caso LPEER</t>
  </si>
  <si>
    <t>Resultados del tratamiento de craneofaringiomas</t>
  </si>
  <si>
    <t>FECHA DE CORTE: 30 DE MARZO DEL 2023</t>
  </si>
  <si>
    <t>PROCESO DE ACREDITACIÓN INSTITUCIONAL Periodo 2022-II</t>
  </si>
  <si>
    <t>Especialización en Radiología e Imágenes Diagnósticas</t>
  </si>
  <si>
    <t>X</t>
  </si>
  <si>
    <t>2004-1</t>
  </si>
  <si>
    <t>Resolución No. 017593 de septiembre 16 de 2021</t>
  </si>
  <si>
    <t>N/A</t>
  </si>
  <si>
    <r>
      <t xml:space="preserve">FECHA DILIGENCIAMIENTO: </t>
    </r>
    <r>
      <rPr>
        <sz val="11"/>
        <rFont val="Calibri"/>
        <family val="2"/>
      </rPr>
      <t>03/05/2023</t>
    </r>
  </si>
  <si>
    <r>
      <t xml:space="preserve">No. Promociones: </t>
    </r>
    <r>
      <rPr>
        <sz val="11"/>
        <rFont val="Calibri"/>
        <family val="2"/>
      </rPr>
      <t>Número de cohortes desde el inicio del programa hasta el 2022-II</t>
    </r>
  </si>
  <si>
    <t>Medicina y Enfermería y rehabilitación</t>
  </si>
  <si>
    <t>Áreas de la Salud</t>
  </si>
  <si>
    <t>CLÍNICA PALERMO</t>
  </si>
  <si>
    <t>23 Cohortes</t>
  </si>
  <si>
    <t xml:space="preserve">Fuente: Jefatrura de Analítica Institucional - Dirección de Desarrollo Estratégico </t>
  </si>
  <si>
    <t xml:space="preserve">Entidad de Contrato </t>
  </si>
  <si>
    <t>Juan Carlos Aldana</t>
  </si>
  <si>
    <t>Carlos Roa</t>
  </si>
  <si>
    <t>Pedro Rey</t>
  </si>
  <si>
    <t>Martha Velasco</t>
  </si>
  <si>
    <t>Rodolfo Alberto Mantilla Espinosa</t>
  </si>
  <si>
    <t>Angela Paola Sánchez</t>
  </si>
  <si>
    <t>José Hernando Hernández</t>
  </si>
  <si>
    <t>José Luis Duque</t>
  </si>
  <si>
    <t>Liliana Arias</t>
  </si>
  <si>
    <t>Martha Edith Oyuela</t>
  </si>
  <si>
    <t>José Gabriel Caviedes</t>
  </si>
  <si>
    <t>Michel Hernández</t>
  </si>
  <si>
    <t>Julián Beltrán</t>
  </si>
  <si>
    <t>Laura Paola Martínez</t>
  </si>
  <si>
    <t>Ricardo Rodríguez</t>
  </si>
  <si>
    <t> Martha Claudia González</t>
  </si>
  <si>
    <t xml:space="preserve">JUANITA JARAMILLO </t>
  </si>
  <si>
    <t xml:space="preserve">Tiempo Completo </t>
  </si>
  <si>
    <t xml:space="preserve">Indefinido </t>
  </si>
  <si>
    <t>(-)</t>
  </si>
  <si>
    <t xml:space="preserve">Universidad de La Sabana </t>
  </si>
  <si>
    <t xml:space="preserve">Maestría </t>
  </si>
  <si>
    <t xml:space="preserve">Medicina Interna </t>
  </si>
  <si>
    <t>Maestría en Bioética  </t>
  </si>
  <si>
    <t xml:space="preserve">Presencial </t>
  </si>
  <si>
    <t xml:space="preserve">Direccionamiento de las asignaturas en la Escuela de Posgrados </t>
  </si>
  <si>
    <t xml:space="preserve">PEDRO JOSE SARMIENTO </t>
  </si>
  <si>
    <t xml:space="preserve">Doctorado </t>
  </si>
  <si>
    <t>Doctorado en Filosofía  </t>
  </si>
  <si>
    <t>Universidad Computlense de Madrid</t>
  </si>
  <si>
    <t xml:space="preserve">ALIRIO BASTIDAS </t>
  </si>
  <si>
    <t>Magíster Epidemiología Clínica  </t>
  </si>
  <si>
    <t xml:space="preserve">Universidad del Bosque </t>
  </si>
  <si>
    <t xml:space="preserve">DIANA DIAZ QUIJANO </t>
  </si>
  <si>
    <t>Doctorado en salud Pública </t>
  </si>
  <si>
    <t>Instituto Nacional de Salud Pública de Mexico</t>
  </si>
  <si>
    <t xml:space="preserve">LUIS FERNANDO GIRALDO </t>
  </si>
  <si>
    <t xml:space="preserve">Medio Tiempo </t>
  </si>
  <si>
    <t>Doctorado en Investigación Aplicada  </t>
  </si>
  <si>
    <t xml:space="preserve">Universidad de Navarra </t>
  </si>
  <si>
    <t xml:space="preserve">HENRY OLIVEROS </t>
  </si>
  <si>
    <t xml:space="preserve">Doctor en Epidemiología </t>
  </si>
  <si>
    <t>Universidad Javeriana</t>
  </si>
  <si>
    <t xml:space="preserve">WILLIAM SALAZAR </t>
  </si>
  <si>
    <t>Hora cátedra</t>
  </si>
  <si>
    <t xml:space="preserve">Fijo menos de 11 meses </t>
  </si>
  <si>
    <t xml:space="preserve">meses </t>
  </si>
  <si>
    <t>Doctorado en Gestión de Conocimiento  </t>
  </si>
  <si>
    <t>S/D</t>
  </si>
  <si>
    <t xml:space="preserve">VIOLETA ARIZA </t>
  </si>
  <si>
    <t>mes</t>
  </si>
  <si>
    <t>Magíster en Pedagogía  </t>
  </si>
  <si>
    <t xml:space="preserve">Universidad de Alcala </t>
  </si>
  <si>
    <t xml:space="preserve">MARÍA GUARÍN </t>
  </si>
  <si>
    <t xml:space="preserve">Profesional </t>
  </si>
  <si>
    <t>Comunicadora Social  </t>
  </si>
  <si>
    <t xml:space="preserve">GIOMAR NANNETI </t>
  </si>
  <si>
    <t xml:space="preserve">Especialización Universitaria </t>
  </si>
  <si>
    <t>Especialista Administración de Negocios  </t>
  </si>
  <si>
    <t xml:space="preserve">Universidad Sergio Arboleda </t>
  </si>
  <si>
    <t xml:space="preserve">ADRIANA MENDOZA </t>
  </si>
  <si>
    <t xml:space="preserve">Magister en Derecho Penal </t>
  </si>
  <si>
    <t xml:space="preserve">Universidad Libre </t>
  </si>
  <si>
    <t xml:space="preserve">LUISA FERNANDA PÉREZ </t>
  </si>
  <si>
    <t>Magister Responsabilidad Contractual y 
Extracontractual Civil y del Estado</t>
  </si>
  <si>
    <t xml:space="preserve">Universidad Externado de Colombia </t>
  </si>
  <si>
    <t xml:space="preserve">JORGE RESTREPO </t>
  </si>
  <si>
    <t xml:space="preserve">Fijo más de 11 meses </t>
  </si>
  <si>
    <t xml:space="preserve">Especialización Médico Quirúrgica </t>
  </si>
  <si>
    <t>Especialista en Educación Médica.  </t>
  </si>
  <si>
    <t xml:space="preserve">FRANCISCO LAMUS </t>
  </si>
  <si>
    <t>EMQ Pediatría</t>
  </si>
  <si>
    <t>Tulane University</t>
  </si>
  <si>
    <t xml:space="preserve">DIEGO JAIMES </t>
  </si>
  <si>
    <t>Universidad Militar Nueva Granada</t>
  </si>
  <si>
    <t xml:space="preserve">PATRICIA JARA </t>
  </si>
  <si>
    <t>PhD en educación,   </t>
  </si>
  <si>
    <t xml:space="preserve">Universidad del Valle </t>
  </si>
  <si>
    <t xml:space="preserve">Radiología e Imágenes Diagnósticas </t>
  </si>
  <si>
    <t>Clinica Shaio</t>
  </si>
  <si>
    <t xml:space="preserve">Acompañamiento en sitio de práctica </t>
  </si>
  <si>
    <t xml:space="preserve">Especialización en Radiología </t>
  </si>
  <si>
    <t xml:space="preserve">Especialización en Ginecología y Obstetricia </t>
  </si>
  <si>
    <t>Especialización Médico Quirúrgica</t>
  </si>
  <si>
    <t xml:space="preserve">Fuente: Coordinación del Programa </t>
  </si>
  <si>
    <t>Pedro Abad Gómez</t>
  </si>
  <si>
    <t>Carlos Santiago Restrepo</t>
  </si>
  <si>
    <t>Carolina Gomez</t>
  </si>
  <si>
    <t>Jaime Martinez</t>
  </si>
  <si>
    <t>Francisco Medina</t>
  </si>
  <si>
    <t>Ruben Luna</t>
  </si>
  <si>
    <t>Carlos Corredor</t>
  </si>
  <si>
    <t>Daniel Upegui</t>
  </si>
  <si>
    <t>Vanesa Garcia</t>
  </si>
  <si>
    <t>Sandra Arango</t>
  </si>
  <si>
    <t>Sonia Betancourt</t>
  </si>
  <si>
    <t>Orlando Segura</t>
  </si>
  <si>
    <t>Guillermo Estrada</t>
  </si>
  <si>
    <t>Ricardo Alvarez</t>
  </si>
  <si>
    <t>Universidad CES</t>
  </si>
  <si>
    <t>University of Texas</t>
  </si>
  <si>
    <t>Hosp.San Ignacio</t>
  </si>
  <si>
    <t>Clínica Reina Sofia</t>
  </si>
  <si>
    <t>Hospital Valle de LiLi</t>
  </si>
  <si>
    <t>Fundación Abood Shaio</t>
  </si>
  <si>
    <t>Hospital San Ignacio</t>
  </si>
  <si>
    <t>Clinica Colombia</t>
  </si>
  <si>
    <t>Pablo Tobon Uribe</t>
  </si>
  <si>
    <t>Pontificia Bolivariana</t>
  </si>
  <si>
    <t>MD Anderson Cancer Center</t>
  </si>
  <si>
    <t>Hospital Militar</t>
  </si>
  <si>
    <t>IBM Corporation</t>
  </si>
  <si>
    <t>Hospital San José</t>
  </si>
  <si>
    <t>Colombia</t>
  </si>
  <si>
    <t>Ciclo académico</t>
  </si>
  <si>
    <t>Ciclo Académico</t>
  </si>
  <si>
    <t>Ciclo Academico</t>
  </si>
  <si>
    <t>Radiología</t>
  </si>
  <si>
    <t xml:space="preserve">CLÍNICA COLSÁNITAS </t>
  </si>
  <si>
    <t>FUNDACIÓN ABOOD SHAIO</t>
  </si>
  <si>
    <t xml:space="preserve">CLÍNICA UNIVERSIDAD DE LA SABANA </t>
  </si>
  <si>
    <t>FUNDACIÓN CARDIO INFANTIL  INSTITUTO DE CARDIOLOGÍA</t>
  </si>
  <si>
    <t xml:space="preserve">HOSPITAL MILITAR CENTRAL </t>
  </si>
  <si>
    <t>EMPRESA SOCIAL DEL ESTADO HOSPITAL UNIVERSITARIO DE LA SAMARITANA</t>
  </si>
  <si>
    <t>ESE INSTITUTO NACIONAL DE CANCEROLOGIA</t>
  </si>
  <si>
    <t>INSTITUTO ROOSEVELT</t>
  </si>
  <si>
    <t>MEDICINA PERINATAL</t>
  </si>
  <si>
    <t>Establecer las bases para el desarrollo y fortalecimiento de las prácticas formativas fundados en objetivos, principios y estrategias pedagógicas compartidas.</t>
  </si>
  <si>
    <t>Establecer las bases de Cooperación entre LA CLINICA  y la UNIVERSIDAD para el desarrollo integrado de programas de docencia servicio en el campo de la salud, de la educación y la investigación.</t>
  </si>
  <si>
    <t>Establecer las bases para el desarrollo y fortalecimiento de las prácticas fundados en objetivos, principios y estrategias pedagógicas compartidas para el desarrollo integral de programas docente -asistenciales en el campo de la salud.</t>
  </si>
  <si>
    <t>10 años</t>
  </si>
  <si>
    <t>20 años</t>
  </si>
  <si>
    <t>Docencia Servicio</t>
  </si>
  <si>
    <t xml:space="preserve">Duración </t>
  </si>
  <si>
    <t xml:space="preserve">RWTH Aachen  </t>
  </si>
  <si>
    <t xml:space="preserve">Convenio internacional </t>
  </si>
  <si>
    <t>Universidad Austral</t>
  </si>
  <si>
    <t>Fundación Barceló</t>
  </si>
  <si>
    <t>Universidade Positivo</t>
  </si>
  <si>
    <t>Universidad de Lleida</t>
  </si>
  <si>
    <t>Universidad Internacional de Catalunya</t>
  </si>
  <si>
    <t>Universidad de Maastricht</t>
  </si>
  <si>
    <t>Universitá Cattolica del Sacro Cuore</t>
  </si>
  <si>
    <t>Gunma University</t>
  </si>
  <si>
    <t>Universidad Popular Autonóma del Estado de Puebla UPAEP</t>
  </si>
  <si>
    <t xml:space="preserve">Instituto Politécnico Nacional </t>
  </si>
  <si>
    <t xml:space="preserve">Convenio Marco </t>
  </si>
  <si>
    <t>Acuerdo Marco de Cooperación_x000D_
Solicitado por la Facultad de Medicina</t>
  </si>
  <si>
    <t xml:space="preserve">Clínica Palermo </t>
  </si>
  <si>
    <t xml:space="preserve">Medicina Perinatal </t>
  </si>
  <si>
    <t xml:space="preserve">Instituto Rossevelt </t>
  </si>
  <si>
    <t xml:space="preserve">Fundación Cardio Infantil </t>
  </si>
  <si>
    <t xml:space="preserve">Hospital de La Smaritana </t>
  </si>
  <si>
    <t xml:space="preserve">Instituto Nacional de Cancerología </t>
  </si>
  <si>
    <t xml:space="preserve">Clinica Universidad de La Sabana </t>
  </si>
  <si>
    <t xml:space="preserve">Clínica Colombia </t>
  </si>
  <si>
    <t xml:space="preserve">Universidad del  Rosario </t>
  </si>
  <si>
    <t xml:space="preserve">Universidad Nacional </t>
  </si>
  <si>
    <t>EMQ</t>
  </si>
  <si>
    <t>Fuente: Coordinación del Programa</t>
  </si>
  <si>
    <t>MEDICINA CARDIOVASCULAR Y ESPECIALIDADES DE ALTA COMPLEJIDAD</t>
  </si>
  <si>
    <t xml:space="preserve">JUAN CARLOS ALDANA LEAL </t>
  </si>
  <si>
    <t>Programa de Especialización en Radiología e Imágenes Diagnósticas</t>
  </si>
  <si>
    <t>Año Publicación</t>
  </si>
  <si>
    <t>Diagnosis of rhomboencephalosynapsis by MRI in a 5-year-old child</t>
  </si>
  <si>
    <t>Artículo en Revista Indexada</t>
  </si>
  <si>
    <t>Tafur Gómez,  N. Prada Mancilla, W. Roa Mejía, CH.  Aldana Leal, JC. (2020). Diagnosis of rhomboencephalosynapsis by MRI in a 5-year-old child. Radiology Case Report. 15(7):867-870</t>
  </si>
  <si>
    <t>Brain manifestations secondary to auricular myxoma</t>
  </si>
  <si>
    <t>Niño AO, Ramirez LAC, Leal JCA, Ortiz SM, Cordoba LG. Brain manifestations secondary to auricular myxoma. Radiol Case Rep. 2020 Sep 17;15(11):2371-2374</t>
  </si>
  <si>
    <t xml:space="preserve">Acute basilar artery occlusion (BAO): a pictorial review of multimodal imaging findings </t>
  </si>
  <si>
    <t>Vásquez-Codina AY, Leguízamo-Isaza JM, Aborashed-Amador NF, Aldana-Leal JC, Roa-Mejía CH. (2021) Acute basilar artery occlusion (BAO): a pictorial review of multimodal imaging findings. Emergency Radiology.  28(6).1205-12012</t>
  </si>
  <si>
    <t>Registro de seguimiento radiológico en neurología. Fundación Clínica Shaio</t>
  </si>
  <si>
    <t xml:space="preserve">En ejecución </t>
  </si>
  <si>
    <t xml:space="preserve">Juan Carlos Aldana </t>
  </si>
  <si>
    <t>B</t>
  </si>
  <si>
    <t>Johanna Ortiz</t>
  </si>
  <si>
    <t>Carolina Tramontini</t>
  </si>
  <si>
    <t>César Rodriguez</t>
  </si>
  <si>
    <t>Juan Carlos Díez Palma</t>
  </si>
  <si>
    <t>Juan Camilo Márquez</t>
  </si>
  <si>
    <t>Anthony Núñez</t>
  </si>
  <si>
    <t>Nicolás Useche</t>
  </si>
  <si>
    <t>Luz Angela Acosta</t>
  </si>
  <si>
    <t>Ana Maria Quintero</t>
  </si>
  <si>
    <t>Andrés Fonnegra</t>
  </si>
  <si>
    <t>Francisco Rivas</t>
  </si>
  <si>
    <t>Natalia Villareal</t>
  </si>
  <si>
    <t>Vanesa García</t>
  </si>
  <si>
    <t>Ricardo Álvarez</t>
  </si>
  <si>
    <t>Neurocirujano</t>
  </si>
  <si>
    <t>Radiologìa</t>
  </si>
  <si>
    <t>Cirujano General</t>
  </si>
  <si>
    <t>Ingeniero de Sistemas</t>
  </si>
  <si>
    <t>Queens Univeristy</t>
  </si>
  <si>
    <t>Clínica Infantil Santa María del Lago</t>
  </si>
  <si>
    <t>Instituo Nacional de Cancerología</t>
  </si>
  <si>
    <t>Fundación Clínica Shaio</t>
  </si>
  <si>
    <t>Fundación Valle de Lili</t>
  </si>
  <si>
    <t>Hospital Universitario CEMIC</t>
  </si>
  <si>
    <t>Clínica Reina Sofía</t>
  </si>
  <si>
    <t>Michigan University</t>
  </si>
  <si>
    <t>Universidad de Nuevo León</t>
  </si>
  <si>
    <t>Clínica Colombia</t>
  </si>
  <si>
    <t>Argentina</t>
  </si>
  <si>
    <t>USA</t>
  </si>
  <si>
    <t>México</t>
  </si>
  <si>
    <t xml:space="preserve">Visita Académica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</si>
</sst>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_(* #,##0.00_);_(* \(#,##0.00\);_(* &quot;-&quot;??_);_(@_)"/>
    <numFmt numFmtId="165" formatCode="&quot;$&quot;\ #,##0"/>
    <numFmt numFmtId="166" formatCode="0.0"/>
    <numFmt numFmtId="167" formatCode="_-* #,##0_-;\-* #,##0_-;_-* &quot;-&quot;??_-;_-@_-"/>
  </numFmts>
  <fonts count="97">
    <font>
      <sz val="11"/>
      <name val="Century Gothic"/>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entury Gothic"/>
      <family val="2"/>
    </font>
    <font>
      <b/>
      <sz val="10"/>
      <name val="Century Gothic"/>
      <family val="2"/>
    </font>
    <font>
      <sz val="10"/>
      <name val="Century Gothic"/>
      <family val="2"/>
    </font>
    <font>
      <b/>
      <vertAlign val="superscript"/>
      <sz val="10"/>
      <name val="Century Gothic"/>
      <family val="2"/>
    </font>
    <font>
      <sz val="8"/>
      <name val="Century Gothic"/>
      <family val="2"/>
    </font>
    <font>
      <b/>
      <sz val="8"/>
      <name val="Century Gothic"/>
      <family val="2"/>
    </font>
    <font>
      <b/>
      <sz val="11"/>
      <name val="Century Gothic"/>
      <family val="2"/>
    </font>
    <font>
      <b/>
      <sz val="11"/>
      <color theme="1"/>
      <name val="Calibri"/>
      <family val="2"/>
      <scheme val="minor"/>
    </font>
    <font>
      <sz val="10"/>
      <name val="Arial"/>
      <family val="2"/>
    </font>
    <font>
      <b/>
      <sz val="11"/>
      <name val="Centhury"/>
    </font>
    <font>
      <u/>
      <sz val="11"/>
      <color theme="10"/>
      <name val="Century Gothic"/>
      <family val="2"/>
    </font>
    <font>
      <u/>
      <sz val="11"/>
      <color theme="11"/>
      <name val="Century Gothic"/>
      <family val="2"/>
    </font>
    <font>
      <sz val="9"/>
      <color indexed="81"/>
      <name val="Tahoma"/>
      <family val="2"/>
    </font>
    <font>
      <sz val="12"/>
      <color theme="1"/>
      <name val="Arial"/>
      <family val="2"/>
    </font>
    <font>
      <sz val="11"/>
      <name val="Calibri"/>
      <family val="2"/>
    </font>
    <font>
      <b/>
      <sz val="9"/>
      <color indexed="81"/>
      <name val="Tahoma"/>
      <family val="2"/>
    </font>
    <font>
      <sz val="11"/>
      <name val="Calibri"/>
      <family val="2"/>
      <scheme val="minor"/>
    </font>
    <font>
      <b/>
      <sz val="11"/>
      <name val="Calibri"/>
      <family val="2"/>
    </font>
    <font>
      <b/>
      <sz val="10"/>
      <name val="Calibri"/>
      <family val="2"/>
    </font>
    <font>
      <sz val="9"/>
      <name val="Calibri"/>
      <family val="2"/>
    </font>
    <font>
      <b/>
      <sz val="11"/>
      <color theme="0"/>
      <name val="Calibri"/>
      <family val="2"/>
    </font>
    <font>
      <sz val="10"/>
      <name val="Calibri"/>
      <family val="2"/>
    </font>
    <font>
      <b/>
      <sz val="12"/>
      <name val="Calibri"/>
      <family val="2"/>
    </font>
    <font>
      <sz val="12"/>
      <name val="Calibri"/>
      <family val="2"/>
    </font>
    <font>
      <b/>
      <sz val="12"/>
      <color theme="0"/>
      <name val="Calibri"/>
      <family val="2"/>
    </font>
    <font>
      <b/>
      <sz val="12"/>
      <color theme="0"/>
      <name val="Calibri"/>
      <family val="2"/>
      <scheme val="minor"/>
    </font>
    <font>
      <sz val="11"/>
      <color theme="1"/>
      <name val="Calibri"/>
      <family val="2"/>
    </font>
    <font>
      <b/>
      <sz val="11"/>
      <color theme="1"/>
      <name val="Calibri"/>
      <family val="2"/>
    </font>
    <font>
      <vertAlign val="superscript"/>
      <sz val="10"/>
      <name val="Century Gothic"/>
      <family val="2"/>
    </font>
    <font>
      <sz val="11"/>
      <color theme="0" tint="-0.34998626667073579"/>
      <name val="Calibri"/>
      <family val="2"/>
    </font>
    <font>
      <sz val="10"/>
      <color theme="0" tint="-0.499984740745262"/>
      <name val="Calibri"/>
      <family val="2"/>
    </font>
    <font>
      <b/>
      <sz val="10"/>
      <color theme="0" tint="-0.499984740745262"/>
      <name val="Calibri"/>
      <family val="2"/>
    </font>
    <font>
      <sz val="11"/>
      <color theme="0" tint="-0.499984740745262"/>
      <name val="Century Gothic"/>
      <family val="2"/>
    </font>
    <font>
      <sz val="11"/>
      <color theme="0" tint="-0.499984740745262"/>
      <name val="Calibri"/>
      <family val="2"/>
    </font>
    <font>
      <sz val="11"/>
      <name val="Century Gothic"/>
      <family val="2"/>
    </font>
    <font>
      <b/>
      <sz val="10"/>
      <color theme="0"/>
      <name val="Century Gothic"/>
      <family val="2"/>
    </font>
    <font>
      <b/>
      <sz val="8"/>
      <color theme="0"/>
      <name val="Century Gothic"/>
      <family val="2"/>
    </font>
    <font>
      <sz val="10"/>
      <color theme="0"/>
      <name val="Century Gothic"/>
      <family val="2"/>
    </font>
    <font>
      <sz val="11"/>
      <color theme="0"/>
      <name val="Century Gothic"/>
      <family val="2"/>
    </font>
    <font>
      <sz val="11"/>
      <color theme="0"/>
      <name val="Calibri"/>
      <family val="2"/>
    </font>
    <font>
      <b/>
      <sz val="11"/>
      <color theme="0"/>
      <name val="Century Gothic"/>
      <family val="2"/>
    </font>
    <font>
      <b/>
      <sz val="12"/>
      <color theme="0" tint="-4.9989318521683403E-2"/>
      <name val="Calibri"/>
      <family val="2"/>
    </font>
    <font>
      <sz val="14"/>
      <name val="Colonna MT"/>
      <family val="5"/>
    </font>
    <font>
      <b/>
      <sz val="14"/>
      <color theme="1"/>
      <name val="Centhury gotic"/>
    </font>
    <font>
      <b/>
      <sz val="12"/>
      <color theme="1"/>
      <name val="Calibri"/>
      <family val="2"/>
      <scheme val="minor"/>
    </font>
    <font>
      <sz val="10"/>
      <color theme="1"/>
      <name val="Calibri"/>
      <family val="2"/>
      <scheme val="minor"/>
    </font>
    <font>
      <i/>
      <sz val="10"/>
      <color theme="0" tint="-0.499984740745262"/>
      <name val="Calibri"/>
      <family val="2"/>
    </font>
    <font>
      <b/>
      <sz val="11"/>
      <color theme="0"/>
      <name val="Calibri Light"/>
      <family val="2"/>
    </font>
    <font>
      <sz val="11"/>
      <name val="Calibri Light"/>
      <family val="2"/>
    </font>
    <font>
      <sz val="11"/>
      <color theme="1"/>
      <name val="Calibri Light"/>
      <family val="2"/>
    </font>
    <font>
      <b/>
      <sz val="11"/>
      <name val="Calibri Light"/>
      <family val="2"/>
    </font>
    <font>
      <vertAlign val="superscript"/>
      <sz val="11"/>
      <name val="Calibri Light"/>
      <family val="2"/>
    </font>
    <font>
      <sz val="11"/>
      <color theme="0" tint="-0.499984740745262"/>
      <name val="Calibri Light"/>
      <family val="2"/>
    </font>
    <font>
      <sz val="11"/>
      <color rgb="FF7030A0"/>
      <name val="Calibri"/>
      <family val="2"/>
    </font>
    <font>
      <sz val="11"/>
      <color rgb="FF00B050"/>
      <name val="Calibri"/>
      <family val="2"/>
    </font>
    <font>
      <sz val="8"/>
      <name val="Century Gothic"/>
      <family val="2"/>
    </font>
    <font>
      <b/>
      <i/>
      <sz val="10"/>
      <color theme="0" tint="-0.499984740745262"/>
      <name val="Calibri"/>
      <family val="2"/>
    </font>
    <font>
      <i/>
      <sz val="10"/>
      <name val="Century Gothic"/>
      <family val="2"/>
    </font>
    <font>
      <i/>
      <sz val="10"/>
      <name val="Calibri"/>
      <family val="2"/>
    </font>
    <font>
      <b/>
      <i/>
      <sz val="11"/>
      <color theme="1"/>
      <name val="Calibri"/>
      <family val="2"/>
    </font>
    <font>
      <i/>
      <sz val="11"/>
      <color theme="1"/>
      <name val="Calibri"/>
      <family val="2"/>
    </font>
    <font>
      <i/>
      <sz val="10"/>
      <color theme="1"/>
      <name val="Century Gothic"/>
      <family val="2"/>
    </font>
    <font>
      <sz val="10"/>
      <color theme="1"/>
      <name val="Calibri"/>
      <family val="2"/>
    </font>
    <font>
      <b/>
      <sz val="10"/>
      <color theme="1"/>
      <name val="Calibri"/>
      <family val="2"/>
    </font>
    <font>
      <b/>
      <sz val="10"/>
      <color theme="1"/>
      <name val="Century Gothic"/>
      <family val="2"/>
    </font>
    <font>
      <b/>
      <vertAlign val="superscript"/>
      <sz val="10"/>
      <color theme="1"/>
      <name val="Century Gothic"/>
      <family val="2"/>
    </font>
    <font>
      <b/>
      <i/>
      <sz val="10"/>
      <name val="Calibri"/>
      <family val="2"/>
    </font>
    <font>
      <sz val="11"/>
      <name val="Century Gothic"/>
      <family val="2"/>
    </font>
    <font>
      <sz val="9"/>
      <color theme="1"/>
      <name val="Calibri"/>
      <family val="2"/>
    </font>
    <font>
      <sz val="11"/>
      <color rgb="FFC00000"/>
      <name val="Calibri"/>
      <family val="2"/>
    </font>
    <font>
      <b/>
      <sz val="10"/>
      <color rgb="FFC00000"/>
      <name val="Century Gothic"/>
      <family val="2"/>
    </font>
    <font>
      <sz val="11"/>
      <color rgb="FFFF0000"/>
      <name val="Calibri"/>
      <family val="2"/>
    </font>
    <font>
      <sz val="10"/>
      <color theme="0" tint="-4.9989318521683403E-2"/>
      <name val="Century Gothic"/>
      <family val="2"/>
    </font>
    <font>
      <sz val="8"/>
      <name val="Calibri"/>
      <family val="2"/>
      <scheme val="minor"/>
    </font>
    <font>
      <sz val="11"/>
      <color theme="1"/>
      <name val="Century Gothic"/>
      <family val="2"/>
    </font>
    <font>
      <sz val="11"/>
      <name val="Segoe UI"/>
      <family val="2"/>
    </font>
    <font>
      <b/>
      <sz val="9"/>
      <name val="Segoe UI"/>
      <family val="2"/>
    </font>
    <font>
      <b/>
      <sz val="10"/>
      <color rgb="FFFF0000"/>
      <name val="Calibri"/>
      <family val="2"/>
    </font>
    <font>
      <sz val="10"/>
      <color rgb="FFFF0000"/>
      <name val="Calibri"/>
      <family val="2"/>
    </font>
    <font>
      <b/>
      <sz val="14"/>
      <name val="Calibri"/>
      <family val="2"/>
    </font>
    <font>
      <sz val="10"/>
      <color theme="0"/>
      <name val="Arial"/>
      <family val="2"/>
    </font>
    <font>
      <b/>
      <i/>
      <sz val="10"/>
      <name val="Calibri Light"/>
      <family val="2"/>
    </font>
    <font>
      <sz val="11"/>
      <color theme="0"/>
      <name val="Calibri Light"/>
      <family val="2"/>
    </font>
    <font>
      <sz val="11"/>
      <name val="Century Gothic"/>
      <family val="2"/>
    </font>
    <font>
      <sz val="10"/>
      <name val="Century Gothic"/>
      <family val="1"/>
    </font>
    <font>
      <sz val="11"/>
      <color rgb="FF000000"/>
      <name val="Calibri"/>
      <family val="2"/>
    </font>
    <font>
      <sz val="11"/>
      <color rgb="FF000000"/>
      <name val="Century Gothic"/>
      <family val="2"/>
    </font>
    <font>
      <sz val="8"/>
      <name val="Arial"/>
      <family val="2"/>
    </font>
    <font>
      <sz val="9"/>
      <color rgb="FF4D4D4D"/>
      <name val="Trebuchet MS"/>
      <family val="2"/>
    </font>
  </fonts>
  <fills count="19">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36609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rgb="FF002060"/>
        <bgColor indexed="64"/>
      </patternFill>
    </fill>
    <fill>
      <patternFill patternType="solid">
        <fgColor theme="5" tint="0.59999389629810485"/>
        <bgColor indexed="64"/>
      </patternFill>
    </fill>
    <fill>
      <patternFill patternType="solid">
        <fgColor rgb="FFFFC000"/>
        <bgColor indexed="64"/>
      </patternFill>
    </fill>
    <fill>
      <patternFill patternType="solid">
        <fgColor rgb="FF7030A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theme="9" tint="0.79998168889431442"/>
        <bgColor indexed="64"/>
      </patternFill>
    </fill>
  </fills>
  <borders count="1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medium">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style="medium">
        <color auto="1"/>
      </left>
      <right/>
      <top/>
      <bottom style="thin">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style="medium">
        <color auto="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auto="1"/>
      </left>
      <right style="medium">
        <color auto="1"/>
      </right>
      <top style="thin">
        <color auto="1"/>
      </top>
      <bottom/>
      <diagonal/>
    </border>
    <border>
      <left style="medium">
        <color indexed="64"/>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auto="1"/>
      </right>
      <top/>
      <bottom style="double">
        <color indexed="64"/>
      </bottom>
      <diagonal/>
    </border>
    <border>
      <left style="thin">
        <color auto="1"/>
      </left>
      <right style="thin">
        <color auto="1"/>
      </right>
      <top style="thin">
        <color auto="1"/>
      </top>
      <bottom style="double">
        <color indexed="64"/>
      </bottom>
      <diagonal/>
    </border>
    <border>
      <left style="thin">
        <color auto="1"/>
      </left>
      <right style="medium">
        <color auto="1"/>
      </right>
      <top style="thin">
        <color auto="1"/>
      </top>
      <bottom style="double">
        <color indexed="64"/>
      </bottom>
      <diagonal/>
    </border>
    <border>
      <left style="medium">
        <color indexed="64"/>
      </left>
      <right style="thin">
        <color auto="1"/>
      </right>
      <top style="double">
        <color indexed="64"/>
      </top>
      <bottom style="thin">
        <color auto="1"/>
      </bottom>
      <diagonal/>
    </border>
    <border>
      <left style="medium">
        <color indexed="64"/>
      </left>
      <right style="thin">
        <color auto="1"/>
      </right>
      <top style="thin">
        <color auto="1"/>
      </top>
      <bottom style="double">
        <color indexed="64"/>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style="thin">
        <color auto="1"/>
      </right>
      <top style="dashDot">
        <color auto="1"/>
      </top>
      <bottom style="double">
        <color indexed="64"/>
      </bottom>
      <diagonal/>
    </border>
    <border>
      <left style="thin">
        <color auto="1"/>
      </left>
      <right style="medium">
        <color auto="1"/>
      </right>
      <top style="dashDot">
        <color auto="1"/>
      </top>
      <bottom style="double">
        <color indexed="64"/>
      </bottom>
      <diagonal/>
    </border>
    <border>
      <left style="thin">
        <color auto="1"/>
      </left>
      <right style="thin">
        <color auto="1"/>
      </right>
      <top style="double">
        <color indexed="64"/>
      </top>
      <bottom style="dashDot">
        <color auto="1"/>
      </bottom>
      <diagonal/>
    </border>
    <border>
      <left style="thin">
        <color auto="1"/>
      </left>
      <right style="medium">
        <color auto="1"/>
      </right>
      <top style="double">
        <color indexed="64"/>
      </top>
      <bottom style="dashDot">
        <color auto="1"/>
      </bottom>
      <diagonal/>
    </border>
    <border>
      <left style="thin">
        <color indexed="64"/>
      </left>
      <right style="medium">
        <color indexed="64"/>
      </right>
      <top style="medium">
        <color indexed="64"/>
      </top>
      <bottom/>
      <diagonal/>
    </border>
    <border>
      <left/>
      <right style="thin">
        <color auto="1"/>
      </right>
      <top/>
      <bottom/>
      <diagonal/>
    </border>
    <border>
      <left style="thin">
        <color auto="1"/>
      </left>
      <right style="thin">
        <color auto="1"/>
      </right>
      <top style="dashDot">
        <color auto="1"/>
      </top>
      <bottom style="medium">
        <color indexed="64"/>
      </bottom>
      <diagonal/>
    </border>
    <border>
      <left style="thin">
        <color auto="1"/>
      </left>
      <right style="medium">
        <color indexed="64"/>
      </right>
      <top style="dashDot">
        <color auto="1"/>
      </top>
      <bottom style="medium">
        <color indexed="64"/>
      </bottom>
      <diagonal/>
    </border>
    <border>
      <left style="thin">
        <color auto="1"/>
      </left>
      <right/>
      <top style="dashDot">
        <color auto="1"/>
      </top>
      <bottom style="double">
        <color indexed="64"/>
      </bottom>
      <diagonal/>
    </border>
    <border>
      <left style="thin">
        <color auto="1"/>
      </left>
      <right/>
      <top style="double">
        <color indexed="64"/>
      </top>
      <bottom style="dashDot">
        <color auto="1"/>
      </bottom>
      <diagonal/>
    </border>
    <border>
      <left/>
      <right style="thin">
        <color auto="1"/>
      </right>
      <top style="dashDot">
        <color auto="1"/>
      </top>
      <bottom style="double">
        <color indexed="64"/>
      </bottom>
      <diagonal/>
    </border>
    <border>
      <left/>
      <right style="thin">
        <color auto="1"/>
      </right>
      <top style="double">
        <color indexed="64"/>
      </top>
      <bottom style="dashDot">
        <color auto="1"/>
      </bottom>
      <diagonal/>
    </border>
    <border>
      <left style="medium">
        <color indexed="64"/>
      </left>
      <right style="thin">
        <color auto="1"/>
      </right>
      <top style="dashDot">
        <color auto="1"/>
      </top>
      <bottom style="double">
        <color indexed="64"/>
      </bottom>
      <diagonal/>
    </border>
    <border>
      <left style="medium">
        <color indexed="64"/>
      </left>
      <right style="thin">
        <color auto="1"/>
      </right>
      <top style="double">
        <color indexed="64"/>
      </top>
      <bottom style="dashDot">
        <color auto="1"/>
      </bottom>
      <diagonal/>
    </border>
    <border>
      <left style="medium">
        <color indexed="64"/>
      </left>
      <right style="thin">
        <color auto="1"/>
      </right>
      <top/>
      <bottom style="dashDot">
        <color indexed="64"/>
      </bottom>
      <diagonal/>
    </border>
    <border>
      <left style="thin">
        <color auto="1"/>
      </left>
      <right style="thin">
        <color auto="1"/>
      </right>
      <top/>
      <bottom style="dashDot">
        <color auto="1"/>
      </bottom>
      <diagonal/>
    </border>
    <border>
      <left style="thin">
        <color auto="1"/>
      </left>
      <right style="medium">
        <color auto="1"/>
      </right>
      <top/>
      <bottom style="dashDot">
        <color auto="1"/>
      </bottom>
      <diagonal/>
    </border>
    <border>
      <left/>
      <right/>
      <top/>
      <bottom style="dashDot">
        <color indexed="64"/>
      </bottom>
      <diagonal/>
    </border>
    <border>
      <left/>
      <right style="thin">
        <color auto="1"/>
      </right>
      <top/>
      <bottom style="dashDot">
        <color indexed="64"/>
      </bottom>
      <diagonal/>
    </border>
    <border>
      <left style="thin">
        <color auto="1"/>
      </left>
      <right style="thin">
        <color auto="1"/>
      </right>
      <top style="dashDot">
        <color auto="1"/>
      </top>
      <bottom/>
      <diagonal/>
    </border>
    <border>
      <left style="thin">
        <color auto="1"/>
      </left>
      <right/>
      <top style="dashDot">
        <color auto="1"/>
      </top>
      <bottom/>
      <diagonal/>
    </border>
    <border>
      <left style="medium">
        <color indexed="64"/>
      </left>
      <right style="thin">
        <color auto="1"/>
      </right>
      <top style="dashDot">
        <color auto="1"/>
      </top>
      <bottom/>
      <diagonal/>
    </border>
    <border>
      <left style="thin">
        <color auto="1"/>
      </left>
      <right style="medium">
        <color auto="1"/>
      </right>
      <top style="dashDot">
        <color auto="1"/>
      </top>
      <bottom/>
      <diagonal/>
    </border>
    <border>
      <left/>
      <right style="thin">
        <color auto="1"/>
      </right>
      <top style="dashDot">
        <color auto="1"/>
      </top>
      <bottom/>
      <diagonal/>
    </border>
    <border>
      <left style="medium">
        <color auto="1"/>
      </left>
      <right style="thin">
        <color auto="1"/>
      </right>
      <top/>
      <bottom style="medium">
        <color auto="1"/>
      </bottom>
      <diagonal/>
    </border>
    <border>
      <left style="medium">
        <color auto="1"/>
      </left>
      <right style="dotted">
        <color auto="1"/>
      </right>
      <top style="double">
        <color auto="1"/>
      </top>
      <bottom/>
      <diagonal/>
    </border>
    <border>
      <left style="dotted">
        <color auto="1"/>
      </left>
      <right style="dotted">
        <color auto="1"/>
      </right>
      <top style="double">
        <color auto="1"/>
      </top>
      <bottom/>
      <diagonal/>
    </border>
    <border>
      <left style="dotted">
        <color auto="1"/>
      </left>
      <right/>
      <top style="double">
        <color auto="1"/>
      </top>
      <bottom/>
      <diagonal/>
    </border>
    <border>
      <left style="thin">
        <color auto="1"/>
      </left>
      <right/>
      <top style="medium">
        <color indexed="64"/>
      </top>
      <bottom style="medium">
        <color auto="1"/>
      </bottom>
      <diagonal/>
    </border>
    <border>
      <left style="medium">
        <color indexed="64"/>
      </left>
      <right style="thin">
        <color auto="1"/>
      </right>
      <top style="double">
        <color indexed="64"/>
      </top>
      <bottom/>
      <diagonal/>
    </border>
    <border>
      <left style="thin">
        <color auto="1"/>
      </left>
      <right style="thin">
        <color auto="1"/>
      </right>
      <top/>
      <bottom style="medium">
        <color indexed="64"/>
      </bottom>
      <diagonal/>
    </border>
    <border>
      <left style="medium">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theme="1" tint="0.499984740745262"/>
      </right>
      <top style="medium">
        <color indexed="64"/>
      </top>
      <bottom style="medium">
        <color indexed="64"/>
      </bottom>
      <diagonal/>
    </border>
    <border>
      <left style="thin">
        <color theme="1" tint="0.499984740745262"/>
      </left>
      <right style="thin">
        <color theme="1" tint="0.499984740745262"/>
      </right>
      <top style="medium">
        <color indexed="64"/>
      </top>
      <bottom style="medium">
        <color indexed="64"/>
      </bottom>
      <diagonal/>
    </border>
    <border>
      <left style="thin">
        <color theme="1" tint="0.499984740745262"/>
      </left>
      <right style="medium">
        <color indexed="64"/>
      </right>
      <top style="medium">
        <color indexed="64"/>
      </top>
      <bottom style="medium">
        <color indexed="64"/>
      </bottom>
      <diagonal/>
    </border>
  </borders>
  <cellStyleXfs count="86">
    <xf numFmtId="0" fontId="0" fillId="0" borderId="0"/>
    <xf numFmtId="9" fontId="8" fillId="0" borderId="0" applyFont="0" applyFill="0" applyBorder="0" applyAlignment="0" applyProtection="0"/>
    <xf numFmtId="0" fontId="16" fillId="0" borderId="0"/>
    <xf numFmtId="0" fontId="16" fillId="0" borderId="0"/>
    <xf numFmtId="0" fontId="8" fillId="0" borderId="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64" fontId="8" fillId="0" borderId="0" applyFont="0" applyFill="0" applyBorder="0" applyAlignment="0" applyProtection="0"/>
    <xf numFmtId="164" fontId="21" fillId="0" borderId="0" applyFont="0" applyFill="0" applyBorder="0" applyAlignment="0" applyProtection="0"/>
    <xf numFmtId="42" fontId="42" fillId="0" borderId="0" applyFont="0" applyFill="0" applyBorder="0" applyAlignment="0" applyProtection="0"/>
    <xf numFmtId="0" fontId="8" fillId="0" borderId="0"/>
    <xf numFmtId="0" fontId="8" fillId="0" borderId="0"/>
    <xf numFmtId="41" fontId="8" fillId="0" borderId="0" applyFont="0" applyFill="0" applyBorder="0" applyAlignment="0" applyProtection="0"/>
    <xf numFmtId="0" fontId="7" fillId="0" borderId="0"/>
    <xf numFmtId="0" fontId="6" fillId="0" borderId="0"/>
    <xf numFmtId="0" fontId="5" fillId="0" borderId="0"/>
    <xf numFmtId="41" fontId="75" fillId="0" borderId="0" applyFont="0" applyFill="0" applyBorder="0" applyAlignment="0" applyProtection="0"/>
    <xf numFmtId="42" fontId="8" fillId="0" borderId="0" applyFont="0" applyFill="0" applyBorder="0" applyAlignment="0" applyProtection="0"/>
    <xf numFmtId="0" fontId="8" fillId="0" borderId="0"/>
    <xf numFmtId="43" fontId="91" fillId="0" borderId="0" applyFont="0" applyFill="0" applyBorder="0" applyAlignment="0" applyProtection="0"/>
  </cellStyleXfs>
  <cellXfs count="957">
    <xf numFmtId="0" fontId="0" fillId="0" borderId="0" xfId="0"/>
    <xf numFmtId="49" fontId="10" fillId="0" borderId="0" xfId="0" applyNumberFormat="1" applyFont="1" applyAlignment="1">
      <alignment vertical="center" wrapText="1"/>
    </xf>
    <xf numFmtId="0" fontId="0" fillId="0" borderId="0" xfId="0" applyAlignment="1">
      <alignment horizontal="center"/>
    </xf>
    <xf numFmtId="0" fontId="8" fillId="0" borderId="0" xfId="4" applyAlignment="1">
      <alignment wrapText="1"/>
    </xf>
    <xf numFmtId="0" fontId="14" fillId="0" borderId="0" xfId="4" applyFont="1" applyAlignment="1">
      <alignment wrapText="1"/>
    </xf>
    <xf numFmtId="0" fontId="8" fillId="0" borderId="0" xfId="4"/>
    <xf numFmtId="0" fontId="0" fillId="0" borderId="0" xfId="0" applyAlignment="1">
      <alignment horizontal="center" vertical="center"/>
    </xf>
    <xf numFmtId="49" fontId="10" fillId="0" borderId="0" xfId="0" applyNumberFormat="1" applyFont="1" applyAlignment="1">
      <alignment horizontal="justify" vertical="center" wrapText="1"/>
    </xf>
    <xf numFmtId="0" fontId="22" fillId="0" borderId="0" xfId="4" applyFont="1"/>
    <xf numFmtId="0" fontId="22" fillId="0" borderId="0" xfId="4" applyFont="1" applyAlignment="1">
      <alignment horizontal="center" vertical="center"/>
    </xf>
    <xf numFmtId="0" fontId="22" fillId="0" borderId="0" xfId="4" applyFont="1" applyAlignment="1">
      <alignment wrapText="1"/>
    </xf>
    <xf numFmtId="0" fontId="22" fillId="0" borderId="1" xfId="0" applyFont="1" applyBorder="1" applyAlignment="1">
      <alignment horizontal="center" vertical="center"/>
    </xf>
    <xf numFmtId="0" fontId="26" fillId="0" borderId="0" xfId="0" applyFont="1" applyAlignment="1">
      <alignment vertical="center" wrapText="1"/>
    </xf>
    <xf numFmtId="0" fontId="32" fillId="4" borderId="9" xfId="4" applyFont="1" applyFill="1" applyBorder="1" applyAlignment="1">
      <alignment horizontal="center" vertical="center" wrapText="1"/>
    </xf>
    <xf numFmtId="0" fontId="31" fillId="0" borderId="0" xfId="4" applyFont="1" applyAlignment="1">
      <alignment vertical="center"/>
    </xf>
    <xf numFmtId="49" fontId="22" fillId="0" borderId="0" xfId="0" applyNumberFormat="1" applyFont="1" applyAlignment="1">
      <alignment horizontal="justify" vertical="center" wrapText="1"/>
    </xf>
    <xf numFmtId="49" fontId="22" fillId="0" borderId="0" xfId="0" applyNumberFormat="1" applyFont="1" applyAlignment="1">
      <alignment horizontal="left" vertical="center"/>
    </xf>
    <xf numFmtId="49" fontId="22" fillId="0" borderId="0" xfId="0" applyNumberFormat="1" applyFont="1" applyAlignment="1">
      <alignment horizontal="center" vertical="center" wrapText="1"/>
    </xf>
    <xf numFmtId="49" fontId="31" fillId="0" borderId="0" xfId="0" applyNumberFormat="1" applyFont="1" applyAlignment="1">
      <alignment horizontal="justify" vertical="center" wrapText="1"/>
    </xf>
    <xf numFmtId="49" fontId="10" fillId="0" borderId="0" xfId="4" applyNumberFormat="1" applyFont="1" applyAlignment="1">
      <alignment horizontal="justify" vertical="center" wrapText="1"/>
    </xf>
    <xf numFmtId="3" fontId="10" fillId="0" borderId="0" xfId="4" applyNumberFormat="1" applyFont="1" applyAlignment="1">
      <alignment horizontal="justify" vertical="center" wrapText="1"/>
    </xf>
    <xf numFmtId="49" fontId="11" fillId="0" borderId="0" xfId="4" applyNumberFormat="1" applyFont="1" applyAlignment="1">
      <alignment vertical="center" wrapText="1"/>
    </xf>
    <xf numFmtId="49" fontId="9" fillId="0" borderId="0" xfId="4" applyNumberFormat="1" applyFont="1" applyAlignment="1">
      <alignment vertical="center" wrapText="1"/>
    </xf>
    <xf numFmtId="49" fontId="9" fillId="0" borderId="37" xfId="4" applyNumberFormat="1" applyFont="1" applyBorder="1" applyAlignment="1">
      <alignment horizontal="justify" vertical="center" wrapText="1"/>
    </xf>
    <xf numFmtId="49" fontId="9" fillId="0" borderId="40" xfId="4" applyNumberFormat="1" applyFont="1" applyBorder="1" applyAlignment="1">
      <alignment horizontal="justify" vertical="center" wrapText="1"/>
    </xf>
    <xf numFmtId="49" fontId="9" fillId="0" borderId="38" xfId="4" applyNumberFormat="1" applyFont="1" applyBorder="1" applyAlignment="1">
      <alignment horizontal="justify" vertical="center" wrapText="1"/>
    </xf>
    <xf numFmtId="49" fontId="25" fillId="0" borderId="2" xfId="0" applyNumberFormat="1" applyFont="1" applyBorder="1" applyAlignment="1">
      <alignment horizontal="justify" vertical="center" wrapText="1"/>
    </xf>
    <xf numFmtId="0" fontId="31" fillId="0" borderId="0" xfId="0" applyFont="1"/>
    <xf numFmtId="0" fontId="31" fillId="0" borderId="0" xfId="4" applyFont="1"/>
    <xf numFmtId="0" fontId="31" fillId="0" borderId="0" xfId="4" applyFont="1" applyAlignment="1">
      <alignment horizontal="center" vertical="center"/>
    </xf>
    <xf numFmtId="0" fontId="31" fillId="0" borderId="0" xfId="4" applyFont="1" applyAlignment="1">
      <alignment wrapText="1"/>
    </xf>
    <xf numFmtId="49" fontId="31" fillId="0" borderId="0" xfId="0" applyNumberFormat="1" applyFont="1" applyAlignment="1">
      <alignment horizontal="left" vertical="center"/>
    </xf>
    <xf numFmtId="49" fontId="31" fillId="0" borderId="0" xfId="0" applyNumberFormat="1" applyFont="1" applyAlignment="1">
      <alignment horizontal="center" vertical="center" wrapText="1"/>
    </xf>
    <xf numFmtId="49" fontId="31" fillId="2" borderId="0" xfId="0" applyNumberFormat="1" applyFont="1" applyFill="1" applyAlignment="1">
      <alignment horizontal="justify" vertical="center" wrapText="1"/>
    </xf>
    <xf numFmtId="49" fontId="31" fillId="2" borderId="0" xfId="0" applyNumberFormat="1" applyFont="1" applyFill="1" applyAlignment="1">
      <alignment horizontal="center" vertical="center" wrapText="1"/>
    </xf>
    <xf numFmtId="49" fontId="10" fillId="0" borderId="0" xfId="0" applyNumberFormat="1" applyFont="1" applyAlignment="1">
      <alignment horizontal="center" vertical="center" wrapText="1"/>
    </xf>
    <xf numFmtId="165" fontId="10" fillId="0" borderId="0" xfId="4" applyNumberFormat="1" applyFont="1" applyAlignment="1">
      <alignment horizontal="right" vertical="center" wrapText="1"/>
    </xf>
    <xf numFmtId="1" fontId="9" fillId="0" borderId="40" xfId="4" applyNumberFormat="1" applyFont="1" applyBorder="1" applyAlignment="1">
      <alignment horizontal="center" vertical="center" wrapText="1"/>
    </xf>
    <xf numFmtId="49" fontId="10" fillId="0" borderId="0" xfId="4" applyNumberFormat="1" applyFont="1" applyAlignment="1">
      <alignment horizontal="center" vertical="center" wrapText="1"/>
    </xf>
    <xf numFmtId="0" fontId="40" fillId="0" borderId="0" xfId="4" applyFont="1" applyAlignment="1">
      <alignment horizontal="left" vertical="center" wrapText="1" indent="4"/>
    </xf>
    <xf numFmtId="0" fontId="40" fillId="0" borderId="0" xfId="4" applyFont="1" applyAlignment="1">
      <alignment horizontal="left" wrapText="1" indent="4"/>
    </xf>
    <xf numFmtId="0" fontId="32" fillId="4" borderId="33" xfId="4" applyFont="1" applyFill="1" applyBorder="1" applyAlignment="1">
      <alignment horizontal="center" vertical="center" wrapText="1"/>
    </xf>
    <xf numFmtId="0" fontId="32" fillId="4" borderId="35" xfId="4" applyFont="1" applyFill="1" applyBorder="1" applyAlignment="1">
      <alignment horizontal="center" vertical="center" wrapText="1"/>
    </xf>
    <xf numFmtId="1" fontId="25" fillId="7" borderId="2" xfId="4" applyNumberFormat="1" applyFont="1" applyFill="1" applyBorder="1" applyAlignment="1">
      <alignment horizontal="center" vertical="center" wrapText="1"/>
    </xf>
    <xf numFmtId="49" fontId="43" fillId="4" borderId="33" xfId="4" applyNumberFormat="1" applyFont="1" applyFill="1" applyBorder="1" applyAlignment="1">
      <alignment horizontal="center" vertical="center" wrapText="1"/>
    </xf>
    <xf numFmtId="49" fontId="44" fillId="7" borderId="28" xfId="4" applyNumberFormat="1" applyFont="1" applyFill="1" applyBorder="1" applyAlignment="1">
      <alignment horizontal="center" vertical="center" wrapText="1"/>
    </xf>
    <xf numFmtId="3" fontId="10" fillId="0" borderId="15" xfId="4" applyNumberFormat="1" applyFont="1" applyBorder="1" applyAlignment="1">
      <alignment horizontal="center" vertical="center" wrapText="1"/>
    </xf>
    <xf numFmtId="42" fontId="10" fillId="0" borderId="40" xfId="75" applyFont="1" applyFill="1" applyBorder="1" applyAlignment="1">
      <alignment horizontal="right" vertical="center" wrapText="1"/>
    </xf>
    <xf numFmtId="42" fontId="10" fillId="0" borderId="15" xfId="75" applyFont="1" applyFill="1" applyBorder="1" applyAlignment="1">
      <alignment horizontal="right" vertical="center" wrapText="1"/>
    </xf>
    <xf numFmtId="1" fontId="9" fillId="7" borderId="17" xfId="4" applyNumberFormat="1" applyFont="1" applyFill="1" applyBorder="1" applyAlignment="1">
      <alignment horizontal="center" vertical="center" wrapText="1"/>
    </xf>
    <xf numFmtId="3" fontId="9" fillId="7" borderId="24" xfId="4" applyNumberFormat="1" applyFont="1" applyFill="1" applyBorder="1" applyAlignment="1">
      <alignment horizontal="center" vertical="center" wrapText="1"/>
    </xf>
    <xf numFmtId="42" fontId="9" fillId="7" borderId="17" xfId="75" applyFont="1" applyFill="1" applyBorder="1" applyAlignment="1">
      <alignment horizontal="right" vertical="center" wrapText="1"/>
    </xf>
    <xf numFmtId="42" fontId="9" fillId="7" borderId="24" xfId="75" applyFont="1" applyFill="1" applyBorder="1" applyAlignment="1">
      <alignment horizontal="right" vertical="center" wrapText="1"/>
    </xf>
    <xf numFmtId="49" fontId="9" fillId="0" borderId="0" xfId="4" applyNumberFormat="1" applyFont="1" applyAlignment="1">
      <alignment horizontal="left" vertical="center" wrapText="1"/>
    </xf>
    <xf numFmtId="0" fontId="22" fillId="0" borderId="0" xfId="4" applyFont="1" applyAlignment="1">
      <alignment horizontal="center"/>
    </xf>
    <xf numFmtId="3" fontId="25" fillId="6" borderId="1" xfId="0" applyNumberFormat="1" applyFont="1" applyFill="1" applyBorder="1" applyAlignment="1">
      <alignment horizontal="center" vertical="center" wrapText="1"/>
    </xf>
    <xf numFmtId="3" fontId="25" fillId="6" borderId="62" xfId="0" applyNumberFormat="1" applyFont="1" applyFill="1" applyBorder="1" applyAlignment="1">
      <alignment horizontal="center" vertical="center" wrapText="1"/>
    </xf>
    <xf numFmtId="3" fontId="25" fillId="6" borderId="6" xfId="0" applyNumberFormat="1" applyFont="1" applyFill="1" applyBorder="1" applyAlignment="1">
      <alignment horizontal="center" vertical="center" wrapText="1"/>
    </xf>
    <xf numFmtId="49" fontId="45" fillId="0" borderId="0" xfId="0" applyNumberFormat="1" applyFont="1" applyAlignment="1">
      <alignment horizontal="center" vertical="center" wrapText="1"/>
    </xf>
    <xf numFmtId="0" fontId="46" fillId="0" borderId="0" xfId="4" applyFont="1" applyAlignment="1">
      <alignment horizontal="center" wrapText="1"/>
    </xf>
    <xf numFmtId="0" fontId="47" fillId="0" borderId="0" xfId="4" applyFont="1" applyAlignment="1">
      <alignment horizontal="center" wrapText="1"/>
    </xf>
    <xf numFmtId="0" fontId="46" fillId="0" borderId="0" xfId="4" applyFont="1" applyAlignment="1">
      <alignment horizontal="center" vertical="center" wrapText="1"/>
    </xf>
    <xf numFmtId="0" fontId="48" fillId="0" borderId="0" xfId="4" applyFont="1" applyAlignment="1">
      <alignment horizontal="center" wrapText="1"/>
    </xf>
    <xf numFmtId="0" fontId="31" fillId="0" borderId="0" xfId="4" applyFont="1" applyAlignment="1">
      <alignment horizontal="center"/>
    </xf>
    <xf numFmtId="49" fontId="49" fillId="0" borderId="0" xfId="0" applyNumberFormat="1" applyFont="1" applyAlignment="1">
      <alignment horizontal="justify" vertical="center" wrapText="1"/>
    </xf>
    <xf numFmtId="1" fontId="22" fillId="0" borderId="70" xfId="4" applyNumberFormat="1" applyFont="1" applyBorder="1" applyAlignment="1">
      <alignment horizontal="center" vertical="center" wrapText="1"/>
    </xf>
    <xf numFmtId="49" fontId="25" fillId="6" borderId="72" xfId="4" applyNumberFormat="1" applyFont="1" applyFill="1" applyBorder="1" applyAlignment="1">
      <alignment horizontal="center" vertical="center" wrapText="1"/>
    </xf>
    <xf numFmtId="1" fontId="22" fillId="6" borderId="72" xfId="4" applyNumberFormat="1" applyFont="1" applyFill="1" applyBorder="1" applyAlignment="1">
      <alignment horizontal="center" vertical="center" wrapText="1"/>
    </xf>
    <xf numFmtId="49" fontId="25" fillId="6" borderId="70" xfId="4" applyNumberFormat="1" applyFont="1" applyFill="1" applyBorder="1" applyAlignment="1">
      <alignment horizontal="center" vertical="center" wrapText="1"/>
    </xf>
    <xf numFmtId="1" fontId="22" fillId="6" borderId="70" xfId="4" applyNumberFormat="1" applyFont="1" applyFill="1" applyBorder="1" applyAlignment="1">
      <alignment horizontal="center" vertical="center" wrapText="1"/>
    </xf>
    <xf numFmtId="49" fontId="25" fillId="0" borderId="72" xfId="4" applyNumberFormat="1" applyFont="1" applyBorder="1" applyAlignment="1">
      <alignment horizontal="center" vertical="center" wrapText="1"/>
    </xf>
    <xf numFmtId="1" fontId="22" fillId="0" borderId="72" xfId="4" applyNumberFormat="1" applyFont="1" applyBorder="1" applyAlignment="1">
      <alignment horizontal="center" vertical="center" wrapText="1"/>
    </xf>
    <xf numFmtId="1" fontId="10" fillId="0" borderId="0" xfId="0" applyNumberFormat="1" applyFont="1" applyAlignment="1">
      <alignment horizontal="justify" vertical="center" wrapText="1"/>
    </xf>
    <xf numFmtId="0" fontId="10" fillId="0" borderId="0" xfId="4" applyFont="1"/>
    <xf numFmtId="0" fontId="51" fillId="0" borderId="0" xfId="4" applyFont="1" applyAlignment="1">
      <alignment vertical="center"/>
    </xf>
    <xf numFmtId="0" fontId="35" fillId="0" borderId="0" xfId="76" applyFont="1" applyAlignment="1">
      <alignment horizontal="center"/>
    </xf>
    <xf numFmtId="0" fontId="15" fillId="0" borderId="0" xfId="77" applyFont="1" applyAlignment="1">
      <alignment horizontal="center"/>
    </xf>
    <xf numFmtId="0" fontId="8" fillId="0" borderId="0" xfId="77"/>
    <xf numFmtId="0" fontId="10" fillId="0" borderId="0" xfId="77" applyFont="1"/>
    <xf numFmtId="0" fontId="52" fillId="0" borderId="0" xfId="77" applyFont="1" applyAlignment="1">
      <alignment horizontal="center"/>
    </xf>
    <xf numFmtId="0" fontId="35" fillId="0" borderId="1" xfId="76" applyFont="1" applyBorder="1" applyAlignment="1">
      <alignment horizontal="center"/>
    </xf>
    <xf numFmtId="3" fontId="22" fillId="0" borderId="0" xfId="76" applyNumberFormat="1" applyFont="1" applyAlignment="1">
      <alignment horizontal="right" indent="1"/>
    </xf>
    <xf numFmtId="0" fontId="22" fillId="0" borderId="0" xfId="76" applyFont="1"/>
    <xf numFmtId="3" fontId="8" fillId="0" borderId="0" xfId="77" applyNumberFormat="1"/>
    <xf numFmtId="166" fontId="9" fillId="8" borderId="22" xfId="77" applyNumberFormat="1" applyFont="1" applyFill="1" applyBorder="1" applyAlignment="1">
      <alignment horizontal="center"/>
    </xf>
    <xf numFmtId="0" fontId="9" fillId="0" borderId="0" xfId="77" applyFont="1"/>
    <xf numFmtId="0" fontId="35" fillId="0" borderId="20" xfId="76" applyFont="1" applyBorder="1" applyAlignment="1">
      <alignment horizontal="right"/>
    </xf>
    <xf numFmtId="3" fontId="25" fillId="0" borderId="36" xfId="73" applyNumberFormat="1" applyFont="1" applyBorder="1" applyAlignment="1">
      <alignment horizontal="right" indent="2"/>
    </xf>
    <xf numFmtId="3" fontId="25" fillId="0" borderId="22" xfId="73" applyNumberFormat="1" applyFont="1" applyBorder="1" applyAlignment="1">
      <alignment horizontal="right" indent="1"/>
    </xf>
    <xf numFmtId="3" fontId="25" fillId="0" borderId="59" xfId="73" applyNumberFormat="1" applyFont="1" applyBorder="1" applyAlignment="1">
      <alignment horizontal="right" indent="2"/>
    </xf>
    <xf numFmtId="3" fontId="25" fillId="0" borderId="59" xfId="73" applyNumberFormat="1" applyFont="1" applyBorder="1" applyAlignment="1">
      <alignment horizontal="right" indent="1"/>
    </xf>
    <xf numFmtId="37" fontId="25" fillId="12" borderId="59" xfId="73" applyNumberFormat="1" applyFont="1" applyFill="1" applyBorder="1" applyAlignment="1">
      <alignment horizontal="right" indent="2"/>
    </xf>
    <xf numFmtId="37" fontId="25" fillId="12" borderId="22" xfId="73" applyNumberFormat="1" applyFont="1" applyFill="1" applyBorder="1" applyAlignment="1">
      <alignment horizontal="right" indent="1"/>
    </xf>
    <xf numFmtId="43" fontId="8" fillId="0" borderId="0" xfId="4" applyNumberFormat="1"/>
    <xf numFmtId="164" fontId="8" fillId="0" borderId="0" xfId="4" applyNumberFormat="1"/>
    <xf numFmtId="0" fontId="53" fillId="0" borderId="0" xfId="4" applyFont="1"/>
    <xf numFmtId="41" fontId="0" fillId="0" borderId="0" xfId="78" applyFont="1"/>
    <xf numFmtId="0" fontId="53" fillId="0" borderId="0" xfId="4" applyFont="1" applyAlignment="1">
      <alignment horizontal="left"/>
    </xf>
    <xf numFmtId="0" fontId="15" fillId="0" borderId="0" xfId="4" applyFont="1" applyAlignment="1">
      <alignment horizontal="right" vertical="center"/>
    </xf>
    <xf numFmtId="41" fontId="14" fillId="0" borderId="0" xfId="78" applyFont="1" applyAlignment="1">
      <alignment vertical="center"/>
    </xf>
    <xf numFmtId="0" fontId="14" fillId="0" borderId="0" xfId="4" applyFont="1" applyAlignment="1">
      <alignment vertical="center"/>
    </xf>
    <xf numFmtId="0" fontId="15" fillId="9" borderId="0" xfId="4" applyFont="1" applyFill="1"/>
    <xf numFmtId="164" fontId="10" fillId="0" borderId="0" xfId="4" applyNumberFormat="1" applyFont="1"/>
    <xf numFmtId="43" fontId="10" fillId="0" borderId="0" xfId="4" applyNumberFormat="1" applyFont="1"/>
    <xf numFmtId="49" fontId="45" fillId="0" borderId="0" xfId="4" applyNumberFormat="1" applyFont="1" applyAlignment="1">
      <alignment horizontal="justify" vertical="center" wrapText="1"/>
    </xf>
    <xf numFmtId="3" fontId="10" fillId="0" borderId="29" xfId="4" applyNumberFormat="1" applyFont="1" applyBorder="1" applyAlignment="1">
      <alignment vertical="center" wrapText="1"/>
    </xf>
    <xf numFmtId="0" fontId="10" fillId="0" borderId="13" xfId="4" applyFont="1" applyBorder="1" applyAlignment="1">
      <alignment horizontal="center" vertical="center" wrapText="1"/>
    </xf>
    <xf numFmtId="0" fontId="10" fillId="0" borderId="19" xfId="4" applyFont="1" applyBorder="1" applyAlignment="1">
      <alignment horizontal="center" vertical="center" wrapText="1"/>
    </xf>
    <xf numFmtId="1" fontId="34" fillId="0" borderId="70" xfId="4" applyNumberFormat="1" applyFont="1" applyBorder="1" applyAlignment="1">
      <alignment horizontal="center" vertical="center" wrapText="1"/>
    </xf>
    <xf numFmtId="1" fontId="34" fillId="6" borderId="72" xfId="4" applyNumberFormat="1" applyFont="1" applyFill="1" applyBorder="1" applyAlignment="1">
      <alignment horizontal="center" vertical="center" wrapText="1"/>
    </xf>
    <xf numFmtId="1" fontId="34" fillId="6" borderId="70" xfId="4" applyNumberFormat="1" applyFont="1" applyFill="1" applyBorder="1" applyAlignment="1">
      <alignment horizontal="center" vertical="center" wrapText="1"/>
    </xf>
    <xf numFmtId="1" fontId="34" fillId="0" borderId="72" xfId="4" applyNumberFormat="1" applyFont="1" applyBorder="1" applyAlignment="1">
      <alignment horizontal="center" vertical="center" wrapText="1"/>
    </xf>
    <xf numFmtId="49" fontId="31" fillId="0" borderId="0" xfId="76" applyNumberFormat="1" applyFont="1" applyAlignment="1">
      <alignment horizontal="justify" vertical="center" wrapText="1"/>
    </xf>
    <xf numFmtId="49" fontId="29" fillId="0" borderId="0" xfId="76" applyNumberFormat="1" applyFont="1" applyAlignment="1">
      <alignment horizontal="justify" vertical="center" wrapText="1"/>
    </xf>
    <xf numFmtId="0" fontId="55" fillId="4" borderId="66" xfId="4" applyFont="1" applyFill="1" applyBorder="1" applyAlignment="1">
      <alignment horizontal="center" vertical="center" wrapText="1"/>
    </xf>
    <xf numFmtId="0" fontId="55" fillId="4" borderId="69" xfId="4" applyFont="1" applyFill="1" applyBorder="1" applyAlignment="1">
      <alignment horizontal="center" vertical="center" wrapText="1"/>
    </xf>
    <xf numFmtId="0" fontId="55" fillId="4" borderId="74" xfId="4" applyFont="1" applyFill="1" applyBorder="1" applyAlignment="1">
      <alignment horizontal="center" vertical="center" wrapText="1"/>
    </xf>
    <xf numFmtId="49" fontId="56" fillId="0" borderId="0" xfId="76" applyNumberFormat="1" applyFont="1" applyAlignment="1">
      <alignment horizontal="justify" vertical="center" wrapText="1"/>
    </xf>
    <xf numFmtId="49" fontId="22" fillId="0" borderId="0" xfId="76" applyNumberFormat="1" applyFont="1" applyAlignment="1">
      <alignment horizontal="justify" vertical="center" wrapText="1"/>
    </xf>
    <xf numFmtId="49" fontId="59" fillId="0" borderId="0" xfId="76" applyNumberFormat="1" applyFont="1" applyAlignment="1">
      <alignment vertical="center" wrapText="1"/>
    </xf>
    <xf numFmtId="0" fontId="60" fillId="0" borderId="0" xfId="4" applyFont="1" applyAlignment="1">
      <alignment horizontal="left" wrapText="1" indent="4"/>
    </xf>
    <xf numFmtId="49" fontId="31" fillId="0" borderId="0" xfId="4" applyNumberFormat="1" applyFont="1" applyAlignment="1">
      <alignment horizontal="left" vertical="center" wrapText="1"/>
    </xf>
    <xf numFmtId="49" fontId="16" fillId="0" borderId="0" xfId="4" applyNumberFormat="1" applyFont="1" applyAlignment="1">
      <alignment horizontal="justify" vertical="center" wrapText="1"/>
    </xf>
    <xf numFmtId="49" fontId="16" fillId="0" borderId="0" xfId="4" applyNumberFormat="1" applyFont="1" applyAlignment="1">
      <alignment horizontal="left" vertical="center" wrapText="1"/>
    </xf>
    <xf numFmtId="49" fontId="56" fillId="0" borderId="0" xfId="4" applyNumberFormat="1" applyFont="1" applyAlignment="1">
      <alignment horizontal="justify" vertical="center" wrapText="1"/>
    </xf>
    <xf numFmtId="49" fontId="58" fillId="0" borderId="0" xfId="4" applyNumberFormat="1" applyFont="1" applyAlignment="1">
      <alignment horizontal="left" vertical="center" wrapText="1"/>
    </xf>
    <xf numFmtId="49" fontId="56" fillId="2" borderId="0" xfId="4" applyNumberFormat="1" applyFont="1" applyFill="1" applyAlignment="1">
      <alignment horizontal="justify" vertical="center" wrapText="1"/>
    </xf>
    <xf numFmtId="49" fontId="26" fillId="0" borderId="0" xfId="4" applyNumberFormat="1" applyFont="1" applyAlignment="1">
      <alignment vertical="center" wrapText="1"/>
    </xf>
    <xf numFmtId="49" fontId="26" fillId="0" borderId="0" xfId="4" applyNumberFormat="1" applyFont="1" applyAlignment="1">
      <alignment horizontal="justify" vertical="center" wrapText="1"/>
    </xf>
    <xf numFmtId="49" fontId="29" fillId="0" borderId="0" xfId="4" applyNumberFormat="1" applyFont="1" applyAlignment="1">
      <alignment horizontal="justify" vertical="center" wrapText="1"/>
    </xf>
    <xf numFmtId="49" fontId="10" fillId="0" borderId="0" xfId="4" applyNumberFormat="1" applyFont="1" applyAlignment="1">
      <alignment horizontal="left" vertical="center" wrapText="1"/>
    </xf>
    <xf numFmtId="49" fontId="26" fillId="0" borderId="0" xfId="4" applyNumberFormat="1" applyFont="1" applyAlignment="1">
      <alignment horizontal="left" vertical="center" wrapText="1"/>
    </xf>
    <xf numFmtId="0" fontId="29" fillId="0" borderId="0" xfId="4" applyFont="1" applyAlignment="1">
      <alignment horizontal="left" vertical="center" wrapText="1"/>
    </xf>
    <xf numFmtId="0" fontId="29" fillId="0" borderId="0" xfId="4" applyFont="1" applyAlignment="1">
      <alignment horizontal="left" vertical="center"/>
    </xf>
    <xf numFmtId="49" fontId="24" fillId="0" borderId="0" xfId="4" applyNumberFormat="1" applyFont="1" applyAlignment="1">
      <alignment horizontal="center" vertical="center" wrapText="1"/>
    </xf>
    <xf numFmtId="3" fontId="10" fillId="0" borderId="0" xfId="4" applyNumberFormat="1" applyFont="1" applyAlignment="1">
      <alignment horizontal="center" vertical="center" wrapText="1"/>
    </xf>
    <xf numFmtId="49" fontId="10" fillId="0" borderId="0" xfId="4" applyNumberFormat="1" applyFont="1" applyAlignment="1">
      <alignment horizontal="justify" vertical="center"/>
    </xf>
    <xf numFmtId="49" fontId="10" fillId="0" borderId="33" xfId="4" applyNumberFormat="1" applyFont="1" applyBorder="1" applyAlignment="1">
      <alignment horizontal="justify" vertical="center"/>
    </xf>
    <xf numFmtId="49" fontId="10" fillId="0" borderId="34" xfId="4" applyNumberFormat="1" applyFont="1" applyBorder="1" applyAlignment="1">
      <alignment horizontal="center" vertical="center"/>
    </xf>
    <xf numFmtId="3" fontId="10" fillId="0" borderId="35" xfId="4" applyNumberFormat="1" applyFont="1" applyBorder="1" applyAlignment="1">
      <alignment horizontal="center" vertical="center"/>
    </xf>
    <xf numFmtId="49" fontId="10" fillId="0" borderId="13" xfId="4" applyNumberFormat="1" applyFont="1" applyBorder="1" applyAlignment="1">
      <alignment horizontal="justify" vertical="center"/>
    </xf>
    <xf numFmtId="49" fontId="10" fillId="0" borderId="1" xfId="4" applyNumberFormat="1" applyFont="1" applyBorder="1" applyAlignment="1">
      <alignment horizontal="center" vertical="center"/>
    </xf>
    <xf numFmtId="3" fontId="10" fillId="0" borderId="3" xfId="4" applyNumberFormat="1" applyFont="1" applyBorder="1" applyAlignment="1">
      <alignment horizontal="center" vertical="center"/>
    </xf>
    <xf numFmtId="49" fontId="10" fillId="0" borderId="19" xfId="4" applyNumberFormat="1" applyFont="1" applyBorder="1" applyAlignment="1">
      <alignment horizontal="justify" vertical="center"/>
    </xf>
    <xf numFmtId="49" fontId="10" fillId="0" borderId="2" xfId="4" applyNumberFormat="1" applyFont="1" applyBorder="1" applyAlignment="1">
      <alignment horizontal="center" vertical="center"/>
    </xf>
    <xf numFmtId="3" fontId="10" fillId="0" borderId="4" xfId="4" applyNumberFormat="1" applyFont="1" applyBorder="1" applyAlignment="1">
      <alignment horizontal="center" vertical="center"/>
    </xf>
    <xf numFmtId="0" fontId="9" fillId="0" borderId="3" xfId="77" applyFont="1" applyBorder="1" applyAlignment="1">
      <alignment horizontal="center"/>
    </xf>
    <xf numFmtId="0" fontId="10" fillId="0" borderId="0" xfId="77" applyFont="1" applyAlignment="1">
      <alignment horizontal="center"/>
    </xf>
    <xf numFmtId="0" fontId="61" fillId="0" borderId="31" xfId="76" applyFont="1" applyBorder="1"/>
    <xf numFmtId="3" fontId="61" fillId="0" borderId="1" xfId="73" applyNumberFormat="1" applyFont="1" applyBorder="1" applyAlignment="1">
      <alignment horizontal="right" indent="2"/>
    </xf>
    <xf numFmtId="3" fontId="61" fillId="0" borderId="1" xfId="73" applyNumberFormat="1" applyFont="1" applyBorder="1" applyAlignment="1">
      <alignment horizontal="right" indent="1"/>
    </xf>
    <xf numFmtId="3" fontId="61" fillId="0" borderId="0" xfId="76" applyNumberFormat="1" applyFont="1" applyAlignment="1">
      <alignment horizontal="right" indent="1"/>
    </xf>
    <xf numFmtId="0" fontId="61" fillId="0" borderId="0" xfId="76" applyFont="1"/>
    <xf numFmtId="1" fontId="10" fillId="0" borderId="4" xfId="77" applyNumberFormat="1" applyFont="1" applyBorder="1" applyAlignment="1">
      <alignment horizontal="center"/>
    </xf>
    <xf numFmtId="0" fontId="61" fillId="6" borderId="31" xfId="76" applyFont="1" applyFill="1" applyBorder="1"/>
    <xf numFmtId="3" fontId="61" fillId="6" borderId="1" xfId="73" applyNumberFormat="1" applyFont="1" applyFill="1" applyBorder="1" applyAlignment="1">
      <alignment horizontal="right" indent="2"/>
    </xf>
    <xf numFmtId="3" fontId="61" fillId="6" borderId="1" xfId="73" applyNumberFormat="1" applyFont="1" applyFill="1" applyBorder="1" applyAlignment="1">
      <alignment horizontal="right" indent="1"/>
    </xf>
    <xf numFmtId="1" fontId="10" fillId="0" borderId="24" xfId="77" applyNumberFormat="1" applyFont="1" applyBorder="1" applyAlignment="1">
      <alignment horizontal="center"/>
    </xf>
    <xf numFmtId="0" fontId="9" fillId="0" borderId="52" xfId="77" applyFont="1" applyBorder="1" applyAlignment="1">
      <alignment horizontal="center"/>
    </xf>
    <xf numFmtId="0" fontId="62" fillId="6" borderId="31" xfId="76" applyFont="1" applyFill="1" applyBorder="1" applyAlignment="1">
      <alignment horizontal="left" vertical="center" indent="1"/>
    </xf>
    <xf numFmtId="3" fontId="62" fillId="6" borderId="1" xfId="73" applyNumberFormat="1" applyFont="1" applyFill="1" applyBorder="1" applyAlignment="1">
      <alignment horizontal="right" vertical="center"/>
    </xf>
    <xf numFmtId="3" fontId="22" fillId="0" borderId="0" xfId="76" applyNumberFormat="1" applyFont="1" applyAlignment="1">
      <alignment horizontal="right" vertical="center"/>
    </xf>
    <xf numFmtId="3" fontId="62" fillId="0" borderId="0" xfId="76" applyNumberFormat="1" applyFont="1" applyAlignment="1">
      <alignment horizontal="right" vertical="center"/>
    </xf>
    <xf numFmtId="0" fontId="62" fillId="0" borderId="0" xfId="76" applyFont="1" applyAlignment="1">
      <alignment vertical="center"/>
    </xf>
    <xf numFmtId="0" fontId="8" fillId="0" borderId="0" xfId="77" applyAlignment="1">
      <alignment vertical="center"/>
    </xf>
    <xf numFmtId="166" fontId="9" fillId="8" borderId="22" xfId="77" applyNumberFormat="1" applyFont="1" applyFill="1" applyBorder="1" applyAlignment="1">
      <alignment horizontal="center" vertical="center"/>
    </xf>
    <xf numFmtId="0" fontId="10" fillId="0" borderId="0" xfId="77" applyFont="1" applyAlignment="1">
      <alignment vertical="center"/>
    </xf>
    <xf numFmtId="0" fontId="62" fillId="0" borderId="31" xfId="76" applyFont="1" applyBorder="1" applyAlignment="1">
      <alignment horizontal="left" vertical="center" indent="1"/>
    </xf>
    <xf numFmtId="3" fontId="62" fillId="0" borderId="1" xfId="73" applyNumberFormat="1" applyFont="1" applyBorder="1" applyAlignment="1">
      <alignment horizontal="right" vertical="center"/>
    </xf>
    <xf numFmtId="0" fontId="62" fillId="6" borderId="31" xfId="76" applyFont="1" applyFill="1" applyBorder="1" applyAlignment="1">
      <alignment horizontal="left" vertical="center" wrapText="1" indent="1"/>
    </xf>
    <xf numFmtId="0" fontId="9" fillId="0" borderId="0" xfId="77" applyFont="1" applyAlignment="1">
      <alignment vertical="center"/>
    </xf>
    <xf numFmtId="0" fontId="9" fillId="0" borderId="3" xfId="77" applyFont="1" applyBorder="1" applyAlignment="1">
      <alignment horizontal="center" vertical="center"/>
    </xf>
    <xf numFmtId="0" fontId="5" fillId="0" borderId="0" xfId="81"/>
    <xf numFmtId="3" fontId="10" fillId="0" borderId="34" xfId="4" applyNumberFormat="1" applyFont="1" applyBorder="1" applyAlignment="1">
      <alignment horizontal="center" vertical="center"/>
    </xf>
    <xf numFmtId="3" fontId="10" fillId="0" borderId="1" xfId="4" applyNumberFormat="1" applyFont="1" applyBorder="1" applyAlignment="1">
      <alignment horizontal="center" vertical="center"/>
    </xf>
    <xf numFmtId="3" fontId="10" fillId="0" borderId="2" xfId="4" applyNumberFormat="1" applyFont="1" applyBorder="1" applyAlignment="1">
      <alignment horizontal="center" vertical="center"/>
    </xf>
    <xf numFmtId="49" fontId="48" fillId="4" borderId="39" xfId="4" applyNumberFormat="1" applyFont="1" applyFill="1" applyBorder="1" applyAlignment="1">
      <alignment horizontal="center" vertical="center" wrapText="1"/>
    </xf>
    <xf numFmtId="49" fontId="48" fillId="4" borderId="51" xfId="4" applyNumberFormat="1" applyFont="1" applyFill="1" applyBorder="1" applyAlignment="1">
      <alignment horizontal="center" vertical="center" wrapText="1"/>
    </xf>
    <xf numFmtId="49" fontId="48" fillId="4" borderId="11" xfId="4" applyNumberFormat="1" applyFont="1" applyFill="1" applyBorder="1" applyAlignment="1">
      <alignment horizontal="center" vertical="center" wrapText="1"/>
    </xf>
    <xf numFmtId="49" fontId="48" fillId="4" borderId="52" xfId="4" applyNumberFormat="1" applyFont="1" applyFill="1" applyBorder="1" applyAlignment="1">
      <alignment horizontal="center" vertical="center" wrapText="1"/>
    </xf>
    <xf numFmtId="49" fontId="48" fillId="4" borderId="48" xfId="4" applyNumberFormat="1" applyFont="1" applyFill="1" applyBorder="1" applyAlignment="1">
      <alignment horizontal="center" vertical="center" wrapText="1"/>
    </xf>
    <xf numFmtId="49" fontId="48" fillId="4" borderId="4" xfId="4" applyNumberFormat="1" applyFont="1" applyFill="1" applyBorder="1" applyAlignment="1">
      <alignment horizontal="center" vertical="center" wrapText="1"/>
    </xf>
    <xf numFmtId="49" fontId="48" fillId="4" borderId="17" xfId="4" applyNumberFormat="1" applyFont="1" applyFill="1" applyBorder="1" applyAlignment="1">
      <alignment horizontal="center" vertical="center" wrapText="1"/>
    </xf>
    <xf numFmtId="49" fontId="48" fillId="4" borderId="58" xfId="4" applyNumberFormat="1" applyFont="1" applyFill="1" applyBorder="1" applyAlignment="1">
      <alignment horizontal="center" vertical="center" wrapText="1"/>
    </xf>
    <xf numFmtId="49" fontId="48" fillId="4" borderId="24" xfId="4" applyNumberFormat="1" applyFont="1" applyFill="1" applyBorder="1" applyAlignment="1">
      <alignment horizontal="center" vertical="center" wrapText="1"/>
    </xf>
    <xf numFmtId="49" fontId="10" fillId="0" borderId="2" xfId="4" applyNumberFormat="1" applyFont="1" applyBorder="1" applyAlignment="1">
      <alignment horizontal="center" vertical="center" wrapText="1"/>
    </xf>
    <xf numFmtId="0" fontId="38" fillId="0" borderId="0" xfId="4" applyFont="1" applyAlignment="1">
      <alignment wrapText="1"/>
    </xf>
    <xf numFmtId="49" fontId="31" fillId="2" borderId="0" xfId="4" applyNumberFormat="1" applyFont="1" applyFill="1" applyAlignment="1">
      <alignment horizontal="justify" vertical="center" wrapText="1"/>
    </xf>
    <xf numFmtId="49" fontId="10" fillId="0" borderId="0" xfId="4" applyNumberFormat="1" applyFont="1" applyAlignment="1">
      <alignment horizontal="left" vertical="center"/>
    </xf>
    <xf numFmtId="49" fontId="26" fillId="0" borderId="0" xfId="4" applyNumberFormat="1" applyFont="1" applyAlignment="1">
      <alignment horizontal="left" vertical="center"/>
    </xf>
    <xf numFmtId="49" fontId="26" fillId="0" borderId="37" xfId="4" applyNumberFormat="1" applyFont="1" applyBorder="1" applyAlignment="1">
      <alignment horizontal="left" vertical="center"/>
    </xf>
    <xf numFmtId="49" fontId="26" fillId="0" borderId="40" xfId="4" applyNumberFormat="1" applyFont="1" applyBorder="1" applyAlignment="1">
      <alignment horizontal="left" vertical="center"/>
    </xf>
    <xf numFmtId="49" fontId="26" fillId="0" borderId="38" xfId="4" applyNumberFormat="1" applyFont="1" applyBorder="1" applyAlignment="1">
      <alignment horizontal="left" vertical="center"/>
    </xf>
    <xf numFmtId="49" fontId="25" fillId="0" borderId="13" xfId="0" applyNumberFormat="1" applyFont="1" applyBorder="1" applyAlignment="1">
      <alignment horizontal="justify" vertical="center" wrapText="1"/>
    </xf>
    <xf numFmtId="49" fontId="25" fillId="0" borderId="19" xfId="0" applyNumberFormat="1" applyFont="1" applyBorder="1" applyAlignment="1">
      <alignment horizontal="justify" vertical="center" wrapText="1"/>
    </xf>
    <xf numFmtId="3" fontId="25" fillId="0" borderId="1" xfId="0" applyNumberFormat="1" applyFont="1" applyBorder="1" applyAlignment="1">
      <alignment horizontal="center" vertical="center" wrapText="1"/>
    </xf>
    <xf numFmtId="49" fontId="65" fillId="0" borderId="0" xfId="0" applyNumberFormat="1" applyFont="1" applyAlignment="1">
      <alignment horizontal="justify" vertical="center" wrapText="1"/>
    </xf>
    <xf numFmtId="0" fontId="66" fillId="0" borderId="0" xfId="4" applyFont="1" applyAlignment="1">
      <alignment wrapText="1"/>
    </xf>
    <xf numFmtId="49" fontId="67" fillId="0" borderId="0" xfId="0" applyNumberFormat="1" applyFont="1" applyAlignment="1">
      <alignment horizontal="left" vertical="top" indent="4"/>
    </xf>
    <xf numFmtId="49" fontId="68" fillId="0" borderId="0" xfId="0" applyNumberFormat="1" applyFont="1" applyAlignment="1">
      <alignment horizontal="left" vertical="top" indent="4"/>
    </xf>
    <xf numFmtId="49" fontId="67" fillId="0" borderId="0" xfId="0" applyNumberFormat="1" applyFont="1" applyAlignment="1">
      <alignment horizontal="left" vertical="top" wrapText="1" indent="4"/>
    </xf>
    <xf numFmtId="49" fontId="69" fillId="0" borderId="0" xfId="0" applyNumberFormat="1" applyFont="1" applyAlignment="1">
      <alignment horizontal="left" vertical="center" wrapText="1" indent="4"/>
    </xf>
    <xf numFmtId="49" fontId="25" fillId="0" borderId="33" xfId="0" applyNumberFormat="1" applyFont="1" applyBorder="1" applyAlignment="1">
      <alignment horizontal="justify" vertical="center" wrapText="1"/>
    </xf>
    <xf numFmtId="0" fontId="72" fillId="0" borderId="0" xfId="4" applyFont="1" applyAlignment="1">
      <alignment wrapText="1"/>
    </xf>
    <xf numFmtId="9" fontId="26" fillId="0" borderId="0" xfId="1" applyFont="1" applyAlignment="1">
      <alignment vertical="center" wrapText="1"/>
    </xf>
    <xf numFmtId="0" fontId="34" fillId="0" borderId="0" xfId="4" applyFont="1" applyAlignment="1">
      <alignment horizontal="center"/>
    </xf>
    <xf numFmtId="0" fontId="76" fillId="0" borderId="1" xfId="0" applyFont="1" applyBorder="1" applyAlignment="1">
      <alignment horizontal="left" vertical="center"/>
    </xf>
    <xf numFmtId="0" fontId="76" fillId="0" borderId="1" xfId="0" applyFont="1" applyBorder="1" applyAlignment="1">
      <alignment horizontal="center" vertical="center"/>
    </xf>
    <xf numFmtId="0" fontId="76" fillId="0" borderId="1" xfId="0" applyFont="1" applyBorder="1" applyAlignment="1">
      <alignment horizontal="center"/>
    </xf>
    <xf numFmtId="0" fontId="76" fillId="0" borderId="1" xfId="1" applyNumberFormat="1" applyFont="1" applyBorder="1" applyAlignment="1">
      <alignment horizontal="center" wrapText="1"/>
    </xf>
    <xf numFmtId="0" fontId="76" fillId="0" borderId="1" xfId="1" applyNumberFormat="1" applyFont="1" applyBorder="1" applyAlignment="1">
      <alignment horizontal="center" vertical="center" wrapText="1"/>
    </xf>
    <xf numFmtId="0" fontId="76" fillId="0" borderId="3" xfId="1" applyNumberFormat="1" applyFont="1" applyBorder="1" applyAlignment="1">
      <alignment horizontal="center" vertical="center" wrapText="1"/>
    </xf>
    <xf numFmtId="49" fontId="32" fillId="4" borderId="60" xfId="0" applyNumberFormat="1" applyFont="1" applyFill="1" applyBorder="1" applyAlignment="1">
      <alignment horizontal="center" vertical="center" wrapText="1"/>
    </xf>
    <xf numFmtId="49" fontId="32" fillId="4" borderId="6" xfId="0" applyNumberFormat="1" applyFont="1" applyFill="1" applyBorder="1" applyAlignment="1">
      <alignment horizontal="center" vertical="center" wrapText="1"/>
    </xf>
    <xf numFmtId="49" fontId="32" fillId="4" borderId="56" xfId="0" applyNumberFormat="1" applyFont="1" applyFill="1" applyBorder="1" applyAlignment="1">
      <alignment horizontal="center" vertical="center" wrapText="1"/>
    </xf>
    <xf numFmtId="0" fontId="29" fillId="0" borderId="0" xfId="4" applyFont="1" applyAlignment="1">
      <alignment wrapText="1"/>
    </xf>
    <xf numFmtId="1" fontId="79" fillId="0" borderId="0" xfId="4" applyNumberFormat="1" applyFont="1" applyAlignment="1">
      <alignment horizontal="center" wrapText="1"/>
    </xf>
    <xf numFmtId="0" fontId="22" fillId="0" borderId="0" xfId="4" applyFont="1" applyAlignment="1">
      <alignment horizontal="center" wrapText="1"/>
    </xf>
    <xf numFmtId="49" fontId="32" fillId="3" borderId="28" xfId="4" applyNumberFormat="1" applyFont="1" applyFill="1" applyBorder="1" applyAlignment="1">
      <alignment horizontal="center" vertical="center" wrapText="1"/>
    </xf>
    <xf numFmtId="1" fontId="22" fillId="0" borderId="79" xfId="4" applyNumberFormat="1" applyFont="1" applyBorder="1" applyAlignment="1">
      <alignment horizontal="center" vertical="center" wrapText="1"/>
    </xf>
    <xf numFmtId="1" fontId="22" fillId="0" borderId="82" xfId="4" applyNumberFormat="1" applyFont="1" applyBorder="1" applyAlignment="1">
      <alignment horizontal="center" vertical="center" wrapText="1"/>
    </xf>
    <xf numFmtId="1" fontId="25" fillId="0" borderId="71" xfId="4" applyNumberFormat="1" applyFont="1" applyBorder="1" applyAlignment="1">
      <alignment horizontal="center" vertical="center" wrapText="1"/>
    </xf>
    <xf numFmtId="1" fontId="22" fillId="6" borderId="83" xfId="4" applyNumberFormat="1" applyFont="1" applyFill="1" applyBorder="1" applyAlignment="1">
      <alignment horizontal="center" vertical="center" wrapText="1"/>
    </xf>
    <xf numFmtId="1" fontId="25" fillId="6" borderId="73" xfId="4" applyNumberFormat="1" applyFont="1" applyFill="1" applyBorder="1" applyAlignment="1">
      <alignment horizontal="center" vertical="center" wrapText="1"/>
    </xf>
    <xf numFmtId="1" fontId="22" fillId="6" borderId="82" xfId="4" applyNumberFormat="1" applyFont="1" applyFill="1" applyBorder="1" applyAlignment="1">
      <alignment horizontal="center" vertical="center" wrapText="1"/>
    </xf>
    <xf numFmtId="1" fontId="25" fillId="6" borderId="71" xfId="4" applyNumberFormat="1" applyFont="1" applyFill="1" applyBorder="1" applyAlignment="1">
      <alignment horizontal="center" vertical="center" wrapText="1"/>
    </xf>
    <xf numFmtId="1" fontId="22" fillId="0" borderId="83" xfId="4" applyNumberFormat="1" applyFont="1" applyBorder="1" applyAlignment="1">
      <alignment horizontal="center" vertical="center" wrapText="1"/>
    </xf>
    <xf numFmtId="1" fontId="25" fillId="0" borderId="73" xfId="4" applyNumberFormat="1" applyFont="1" applyBorder="1" applyAlignment="1">
      <alignment horizontal="center" vertical="center" wrapText="1"/>
    </xf>
    <xf numFmtId="1" fontId="34" fillId="6" borderId="83" xfId="4" applyNumberFormat="1" applyFont="1" applyFill="1" applyBorder="1" applyAlignment="1">
      <alignment horizontal="center" vertical="center" wrapText="1"/>
    </xf>
    <xf numFmtId="1" fontId="34" fillId="6" borderId="82" xfId="4" applyNumberFormat="1" applyFont="1" applyFill="1" applyBorder="1" applyAlignment="1">
      <alignment horizontal="center" vertical="center" wrapText="1"/>
    </xf>
    <xf numFmtId="1" fontId="34" fillId="0" borderId="83" xfId="4" applyNumberFormat="1" applyFont="1" applyBorder="1" applyAlignment="1">
      <alignment horizontal="center" vertical="center" wrapText="1"/>
    </xf>
    <xf numFmtId="3" fontId="34" fillId="0" borderId="82" xfId="1" applyNumberFormat="1" applyFont="1" applyFill="1" applyBorder="1" applyAlignment="1">
      <alignment horizontal="center" vertical="center" wrapText="1"/>
    </xf>
    <xf numFmtId="1" fontId="34" fillId="0" borderId="71" xfId="4" applyNumberFormat="1" applyFont="1" applyBorder="1" applyAlignment="1">
      <alignment horizontal="center" vertical="center" wrapText="1"/>
    </xf>
    <xf numFmtId="1" fontId="34" fillId="6" borderId="73" xfId="4" applyNumberFormat="1" applyFont="1" applyFill="1" applyBorder="1" applyAlignment="1">
      <alignment horizontal="center" vertical="center" wrapText="1"/>
    </xf>
    <xf numFmtId="1" fontId="34" fillId="6" borderId="71" xfId="4" applyNumberFormat="1" applyFont="1" applyFill="1" applyBorder="1" applyAlignment="1">
      <alignment horizontal="center" vertical="center" wrapText="1"/>
    </xf>
    <xf numFmtId="1" fontId="34" fillId="0" borderId="73" xfId="4" applyNumberFormat="1" applyFont="1" applyBorder="1" applyAlignment="1">
      <alignment horizontal="center" vertical="center" wrapText="1"/>
    </xf>
    <xf numFmtId="1" fontId="34" fillId="0" borderId="70" xfId="4" applyNumberFormat="1" applyFont="1" applyBorder="1" applyAlignment="1">
      <alignment horizontal="center" vertical="center"/>
    </xf>
    <xf numFmtId="1" fontId="34" fillId="0" borderId="78" xfId="4" applyNumberFormat="1" applyFont="1" applyBorder="1" applyAlignment="1">
      <alignment horizontal="center" vertical="center"/>
    </xf>
    <xf numFmtId="1" fontId="34" fillId="6" borderId="72" xfId="4" applyNumberFormat="1" applyFont="1" applyFill="1" applyBorder="1" applyAlignment="1">
      <alignment horizontal="center" vertical="center"/>
    </xf>
    <xf numFmtId="1" fontId="34" fillId="6" borderId="79" xfId="4" applyNumberFormat="1" applyFont="1" applyFill="1" applyBorder="1" applyAlignment="1">
      <alignment horizontal="center" vertical="center"/>
    </xf>
    <xf numFmtId="1" fontId="34" fillId="6" borderId="70" xfId="4" applyNumberFormat="1" applyFont="1" applyFill="1" applyBorder="1" applyAlignment="1">
      <alignment horizontal="center" vertical="center"/>
    </xf>
    <xf numFmtId="1" fontId="34" fillId="6" borderId="78" xfId="4" applyNumberFormat="1" applyFont="1" applyFill="1" applyBorder="1" applyAlignment="1">
      <alignment horizontal="center" vertical="center"/>
    </xf>
    <xf numFmtId="1" fontId="34" fillId="0" borderId="72" xfId="4" applyNumberFormat="1" applyFont="1" applyBorder="1" applyAlignment="1">
      <alignment horizontal="center" vertical="center"/>
    </xf>
    <xf numFmtId="1" fontId="34" fillId="0" borderId="79" xfId="4" applyNumberFormat="1" applyFont="1" applyBorder="1" applyAlignment="1">
      <alignment horizontal="center" vertical="center"/>
    </xf>
    <xf numFmtId="49" fontId="31" fillId="0" borderId="0" xfId="4" applyNumberFormat="1" applyFont="1" applyAlignment="1">
      <alignment horizontal="justify" vertical="center" wrapText="1"/>
    </xf>
    <xf numFmtId="0" fontId="8" fillId="0" borderId="0" xfId="76"/>
    <xf numFmtId="0" fontId="8" fillId="0" borderId="0" xfId="76" applyAlignment="1">
      <alignment wrapText="1"/>
    </xf>
    <xf numFmtId="0" fontId="8" fillId="0" borderId="0" xfId="76" applyAlignment="1">
      <alignment horizontal="center"/>
    </xf>
    <xf numFmtId="0" fontId="8" fillId="0" borderId="0" xfId="76" applyAlignment="1">
      <alignment horizontal="center" vertical="center" wrapText="1"/>
    </xf>
    <xf numFmtId="0" fontId="31" fillId="0" borderId="0" xfId="76" applyFont="1"/>
    <xf numFmtId="49" fontId="30" fillId="0" borderId="0" xfId="76" applyNumberFormat="1" applyFont="1" applyAlignment="1">
      <alignment vertical="center" wrapText="1"/>
    </xf>
    <xf numFmtId="0" fontId="48" fillId="11" borderId="67" xfId="76" applyFont="1" applyFill="1" applyBorder="1" applyAlignment="1">
      <alignment horizontal="center" vertical="center" wrapText="1"/>
    </xf>
    <xf numFmtId="49" fontId="10" fillId="0" borderId="0" xfId="4" applyNumberFormat="1" applyFont="1" applyAlignment="1">
      <alignment vertical="center" wrapText="1"/>
    </xf>
    <xf numFmtId="49" fontId="48" fillId="4" borderId="19" xfId="4" applyNumberFormat="1" applyFont="1" applyFill="1" applyBorder="1" applyAlignment="1">
      <alignment horizontal="center" vertical="center" wrapText="1"/>
    </xf>
    <xf numFmtId="49" fontId="48" fillId="4" borderId="2" xfId="4" applyNumberFormat="1" applyFont="1" applyFill="1" applyBorder="1" applyAlignment="1">
      <alignment horizontal="center" vertical="center" wrapText="1"/>
    </xf>
    <xf numFmtId="0" fontId="78" fillId="0" borderId="0" xfId="4" applyFont="1" applyAlignment="1">
      <alignment horizontal="center" vertical="center"/>
    </xf>
    <xf numFmtId="49" fontId="10" fillId="0" borderId="84" xfId="4" applyNumberFormat="1" applyFont="1" applyBorder="1" applyAlignment="1">
      <alignment horizontal="left" vertical="center" indent="1"/>
    </xf>
    <xf numFmtId="49" fontId="10" fillId="0" borderId="85" xfId="4" applyNumberFormat="1" applyFont="1" applyBorder="1" applyAlignment="1">
      <alignment horizontal="center" vertical="center"/>
    </xf>
    <xf numFmtId="3" fontId="10" fillId="0" borderId="86" xfId="4" applyNumberFormat="1" applyFont="1" applyBorder="1" applyAlignment="1">
      <alignment horizontal="center" vertical="center"/>
    </xf>
    <xf numFmtId="3" fontId="10" fillId="0" borderId="84" xfId="4" applyNumberFormat="1" applyFont="1" applyBorder="1" applyAlignment="1">
      <alignment horizontal="center" vertical="center"/>
    </xf>
    <xf numFmtId="3" fontId="10" fillId="0" borderId="87" xfId="4" applyNumberFormat="1" applyFont="1" applyBorder="1" applyAlignment="1">
      <alignment horizontal="center" vertical="center"/>
    </xf>
    <xf numFmtId="3" fontId="10" fillId="0" borderId="88" xfId="4" applyNumberFormat="1" applyFont="1" applyBorder="1" applyAlignment="1">
      <alignment horizontal="center" vertical="center"/>
    </xf>
    <xf numFmtId="49" fontId="80" fillId="2" borderId="0" xfId="4" applyNumberFormat="1" applyFont="1" applyFill="1" applyAlignment="1">
      <alignment horizontal="justify" vertical="center" wrapText="1"/>
    </xf>
    <xf numFmtId="49" fontId="81" fillId="0" borderId="0" xfId="4" applyNumberFormat="1" applyFont="1" applyAlignment="1">
      <alignment horizontal="justify" vertical="center" wrapText="1"/>
    </xf>
    <xf numFmtId="0" fontId="81" fillId="0" borderId="1" xfId="4" applyFont="1" applyBorder="1" applyAlignment="1">
      <alignment horizontal="center" vertical="center" wrapText="1"/>
    </xf>
    <xf numFmtId="49" fontId="25" fillId="0" borderId="89" xfId="4" applyNumberFormat="1" applyFont="1" applyBorder="1" applyAlignment="1">
      <alignment horizontal="center" vertical="center" wrapText="1"/>
    </xf>
    <xf numFmtId="1" fontId="22" fillId="0" borderId="89" xfId="4" applyNumberFormat="1" applyFont="1" applyBorder="1" applyAlignment="1">
      <alignment horizontal="center" vertical="center" wrapText="1"/>
    </xf>
    <xf numFmtId="1" fontId="22" fillId="0" borderId="90" xfId="4" applyNumberFormat="1" applyFont="1" applyBorder="1" applyAlignment="1">
      <alignment horizontal="center" vertical="center" wrapText="1"/>
    </xf>
    <xf numFmtId="1" fontId="22" fillId="0" borderId="91" xfId="4" applyNumberFormat="1" applyFont="1" applyBorder="1" applyAlignment="1">
      <alignment horizontal="center" vertical="center" wrapText="1"/>
    </xf>
    <xf numFmtId="1" fontId="34" fillId="0" borderId="89" xfId="4" applyNumberFormat="1" applyFont="1" applyBorder="1" applyAlignment="1">
      <alignment horizontal="center" vertical="center" wrapText="1"/>
    </xf>
    <xf numFmtId="1" fontId="25" fillId="0" borderId="92" xfId="4" applyNumberFormat="1" applyFont="1" applyBorder="1" applyAlignment="1">
      <alignment horizontal="center" vertical="center" wrapText="1"/>
    </xf>
    <xf numFmtId="1" fontId="34" fillId="0" borderId="91" xfId="4" applyNumberFormat="1" applyFont="1" applyBorder="1" applyAlignment="1">
      <alignment horizontal="center" vertical="center" wrapText="1"/>
    </xf>
    <xf numFmtId="1" fontId="34" fillId="0" borderId="92" xfId="4" applyNumberFormat="1" applyFont="1" applyBorder="1" applyAlignment="1">
      <alignment horizontal="center" vertical="center" wrapText="1"/>
    </xf>
    <xf numFmtId="0" fontId="24" fillId="0" borderId="13" xfId="4" applyFont="1" applyBorder="1" applyAlignment="1">
      <alignment horizontal="center" vertical="center" wrapText="1"/>
    </xf>
    <xf numFmtId="0" fontId="24" fillId="6" borderId="13" xfId="4" applyFont="1" applyFill="1" applyBorder="1" applyAlignment="1">
      <alignment horizontal="center" vertical="center" wrapText="1"/>
    </xf>
    <xf numFmtId="49" fontId="31" fillId="0" borderId="0" xfId="76" applyNumberFormat="1" applyFont="1" applyAlignment="1">
      <alignment vertical="center" wrapText="1"/>
    </xf>
    <xf numFmtId="0" fontId="30" fillId="0" borderId="0" xfId="76" applyFont="1"/>
    <xf numFmtId="0" fontId="30" fillId="0" borderId="0" xfId="76" applyFont="1" applyAlignment="1">
      <alignment vertical="center" wrapText="1"/>
    </xf>
    <xf numFmtId="0" fontId="77" fillId="0" borderId="0" xfId="76" applyFont="1" applyAlignment="1">
      <alignment vertical="center" wrapText="1"/>
    </xf>
    <xf numFmtId="0" fontId="22" fillId="0" borderId="0" xfId="76" applyFont="1" applyAlignment="1">
      <alignment vertical="center" wrapText="1"/>
    </xf>
    <xf numFmtId="0" fontId="41" fillId="0" borderId="0" xfId="76" applyFont="1" applyAlignment="1">
      <alignment horizontal="left" indent="3"/>
    </xf>
    <xf numFmtId="0" fontId="38" fillId="0" borderId="0" xfId="76" applyFont="1" applyAlignment="1">
      <alignment horizontal="left" vertical="center" indent="3"/>
    </xf>
    <xf numFmtId="0" fontId="25" fillId="0" borderId="17" xfId="76" applyFont="1" applyBorder="1" applyAlignment="1">
      <alignment horizontal="center"/>
    </xf>
    <xf numFmtId="0" fontId="22" fillId="0" borderId="13" xfId="76" applyFont="1" applyBorder="1" applyAlignment="1">
      <alignment horizontal="justify" vertical="center" wrapText="1"/>
    </xf>
    <xf numFmtId="0" fontId="22" fillId="0" borderId="3" xfId="76" applyFont="1" applyBorder="1" applyAlignment="1">
      <alignment horizontal="center" vertical="center" wrapText="1"/>
    </xf>
    <xf numFmtId="0" fontId="37" fillId="0" borderId="0" xfId="76" applyFont="1" applyAlignment="1">
      <alignment horizontal="right" vertical="center" wrapText="1" indent="1"/>
    </xf>
    <xf numFmtId="0" fontId="22" fillId="6" borderId="13" xfId="76" applyFont="1" applyFill="1" applyBorder="1" applyAlignment="1">
      <alignment vertical="center" wrapText="1"/>
    </xf>
    <xf numFmtId="0" fontId="22" fillId="6" borderId="3" xfId="76" applyFont="1" applyFill="1" applyBorder="1" applyAlignment="1">
      <alignment horizontal="center" vertical="center" wrapText="1"/>
    </xf>
    <xf numFmtId="0" fontId="28" fillId="5" borderId="20" xfId="76" applyFont="1" applyFill="1" applyBorder="1"/>
    <xf numFmtId="0" fontId="28" fillId="5" borderId="10" xfId="76" applyFont="1" applyFill="1" applyBorder="1" applyAlignment="1">
      <alignment horizontal="center"/>
    </xf>
    <xf numFmtId="0" fontId="37" fillId="0" borderId="0" xfId="76" applyFont="1" applyAlignment="1">
      <alignment horizontal="right" indent="1"/>
    </xf>
    <xf numFmtId="0" fontId="29" fillId="0" borderId="0" xfId="76" applyFont="1" applyAlignment="1">
      <alignment vertical="center" wrapText="1"/>
    </xf>
    <xf numFmtId="0" fontId="12" fillId="0" borderId="0" xfId="76" applyFont="1" applyAlignment="1">
      <alignment vertical="center" wrapText="1"/>
    </xf>
    <xf numFmtId="0" fontId="8" fillId="2" borderId="0" xfId="76" applyFill="1" applyAlignment="1">
      <alignment horizontal="center" vertical="center" wrapText="1"/>
    </xf>
    <xf numFmtId="0" fontId="31" fillId="2" borderId="0" xfId="4" applyFont="1" applyFill="1" applyAlignment="1">
      <alignment horizontal="justify" vertical="center" wrapText="1"/>
    </xf>
    <xf numFmtId="0" fontId="8" fillId="2" borderId="0" xfId="76" applyFill="1"/>
    <xf numFmtId="1" fontId="58" fillId="0" borderId="45" xfId="76" applyNumberFormat="1" applyFont="1" applyBorder="1" applyAlignment="1">
      <alignment horizontal="center" vertical="center" wrapText="1"/>
    </xf>
    <xf numFmtId="1" fontId="58" fillId="0" borderId="46" xfId="76" applyNumberFormat="1" applyFont="1" applyBorder="1" applyAlignment="1">
      <alignment horizontal="center" vertical="center" wrapText="1"/>
    </xf>
    <xf numFmtId="3" fontId="56" fillId="0" borderId="40" xfId="76" applyNumberFormat="1" applyFont="1" applyBorder="1" applyAlignment="1">
      <alignment horizontal="center" vertical="center" wrapText="1"/>
    </xf>
    <xf numFmtId="3" fontId="56" fillId="0" borderId="38" xfId="76" applyNumberFormat="1" applyFont="1" applyBorder="1" applyAlignment="1">
      <alignment horizontal="center" vertical="center" wrapText="1"/>
    </xf>
    <xf numFmtId="49" fontId="55" fillId="4" borderId="48" xfId="76" applyNumberFormat="1" applyFont="1" applyFill="1" applyBorder="1" applyAlignment="1">
      <alignment horizontal="center" vertical="center" wrapText="1"/>
    </xf>
    <xf numFmtId="49" fontId="55" fillId="4" borderId="2" xfId="76" applyNumberFormat="1" applyFont="1" applyFill="1" applyBorder="1" applyAlignment="1">
      <alignment horizontal="center" vertical="center" wrapText="1"/>
    </xf>
    <xf numFmtId="49" fontId="55" fillId="4" borderId="4" xfId="76" applyNumberFormat="1" applyFont="1" applyFill="1" applyBorder="1" applyAlignment="1">
      <alignment horizontal="center" vertical="center" wrapText="1"/>
    </xf>
    <xf numFmtId="0" fontId="56" fillId="0" borderId="7" xfId="82" applyNumberFormat="1" applyFont="1" applyBorder="1" applyAlignment="1">
      <alignment horizontal="center" vertical="center" wrapText="1"/>
    </xf>
    <xf numFmtId="0" fontId="56" fillId="0" borderId="48" xfId="82" applyNumberFormat="1" applyFont="1" applyBorder="1" applyAlignment="1">
      <alignment horizontal="center" vertical="center" wrapText="1"/>
    </xf>
    <xf numFmtId="1" fontId="58" fillId="16" borderId="59" xfId="76" applyNumberFormat="1" applyFont="1" applyFill="1" applyBorder="1" applyAlignment="1">
      <alignment horizontal="center" vertical="center" wrapText="1"/>
    </xf>
    <xf numFmtId="3" fontId="58" fillId="16" borderId="36" xfId="76" applyNumberFormat="1" applyFont="1" applyFill="1" applyBorder="1" applyAlignment="1">
      <alignment horizontal="center" vertical="center" wrapText="1"/>
    </xf>
    <xf numFmtId="3" fontId="58" fillId="16" borderId="22" xfId="76" applyNumberFormat="1" applyFont="1" applyFill="1" applyBorder="1" applyAlignment="1">
      <alignment horizontal="center" vertical="center" wrapText="1"/>
    </xf>
    <xf numFmtId="0" fontId="56" fillId="0" borderId="6" xfId="76" applyFont="1" applyBorder="1" applyAlignment="1">
      <alignment horizontal="center" vertical="center" wrapText="1"/>
    </xf>
    <xf numFmtId="0" fontId="56" fillId="0" borderId="50" xfId="76" applyFont="1" applyBorder="1" applyAlignment="1">
      <alignment horizontal="center" vertical="center" wrapText="1"/>
    </xf>
    <xf numFmtId="0" fontId="56" fillId="0" borderId="1" xfId="76" applyFont="1" applyBorder="1" applyAlignment="1">
      <alignment horizontal="center" vertical="center" wrapText="1"/>
    </xf>
    <xf numFmtId="0" fontId="56" fillId="0" borderId="3" xfId="76" applyFont="1" applyBorder="1" applyAlignment="1">
      <alignment horizontal="center" vertical="center" wrapText="1"/>
    </xf>
    <xf numFmtId="0" fontId="56" fillId="0" borderId="2" xfId="76" applyFont="1" applyBorder="1" applyAlignment="1">
      <alignment horizontal="center" vertical="center" wrapText="1"/>
    </xf>
    <xf numFmtId="0" fontId="56" fillId="0" borderId="4" xfId="76" applyFont="1" applyBorder="1" applyAlignment="1">
      <alignment horizontal="center" vertical="center" wrapText="1"/>
    </xf>
    <xf numFmtId="0" fontId="32" fillId="4" borderId="60" xfId="4" applyFont="1" applyFill="1" applyBorder="1" applyAlignment="1">
      <alignment horizontal="center" vertical="center" wrapText="1"/>
    </xf>
    <xf numFmtId="9" fontId="32" fillId="4" borderId="1" xfId="1" applyFont="1" applyFill="1" applyBorder="1" applyAlignment="1">
      <alignment horizontal="center" vertical="center" wrapText="1"/>
    </xf>
    <xf numFmtId="9" fontId="32" fillId="4" borderId="3" xfId="1" applyFont="1" applyFill="1" applyBorder="1" applyAlignment="1">
      <alignment horizontal="center" vertical="center" wrapText="1"/>
    </xf>
    <xf numFmtId="49" fontId="32" fillId="4" borderId="28" xfId="0" applyNumberFormat="1" applyFont="1" applyFill="1" applyBorder="1" applyAlignment="1">
      <alignment horizontal="center" vertical="center" wrapText="1"/>
    </xf>
    <xf numFmtId="0" fontId="32" fillId="4" borderId="56" xfId="4" applyFont="1" applyFill="1" applyBorder="1" applyAlignment="1">
      <alignment horizontal="center" vertical="center" wrapText="1"/>
    </xf>
    <xf numFmtId="49" fontId="30" fillId="0" borderId="0" xfId="4" applyNumberFormat="1" applyFont="1" applyAlignment="1">
      <alignment horizontal="center" vertical="center" wrapText="1"/>
    </xf>
    <xf numFmtId="3" fontId="10" fillId="0" borderId="85" xfId="4" applyNumberFormat="1" applyFont="1" applyBorder="1" applyAlignment="1">
      <alignment horizontal="center" vertical="center"/>
    </xf>
    <xf numFmtId="49" fontId="35" fillId="0" borderId="0" xfId="0" applyNumberFormat="1" applyFont="1" applyAlignment="1">
      <alignment horizontal="left" vertical="top" indent="4"/>
    </xf>
    <xf numFmtId="0" fontId="71" fillId="0" borderId="0" xfId="4" applyFont="1" applyAlignment="1">
      <alignment wrapText="1"/>
    </xf>
    <xf numFmtId="49" fontId="29" fillId="0" borderId="0" xfId="0" applyNumberFormat="1" applyFont="1" applyAlignment="1">
      <alignment horizontal="justify" vertical="center" wrapText="1"/>
    </xf>
    <xf numFmtId="49" fontId="17" fillId="0" borderId="0" xfId="4" applyNumberFormat="1" applyFont="1" applyAlignment="1">
      <alignment horizontal="center" vertical="center" wrapText="1"/>
    </xf>
    <xf numFmtId="0" fontId="27" fillId="0" borderId="13" xfId="2" applyFont="1" applyBorder="1" applyAlignment="1">
      <alignment horizontal="center" vertical="center" wrapText="1"/>
    </xf>
    <xf numFmtId="0" fontId="76" fillId="0" borderId="1" xfId="2" applyFont="1" applyBorder="1" applyAlignment="1">
      <alignment horizontal="center" vertical="center" wrapText="1"/>
    </xf>
    <xf numFmtId="0" fontId="76" fillId="0" borderId="1" xfId="78" applyNumberFormat="1" applyFont="1" applyBorder="1" applyAlignment="1">
      <alignment horizontal="center" vertical="center" wrapText="1"/>
    </xf>
    <xf numFmtId="0" fontId="4" fillId="6" borderId="31" xfId="76" applyFont="1" applyFill="1" applyBorder="1" applyAlignment="1">
      <alignment horizontal="center" vertical="center" wrapText="1"/>
    </xf>
    <xf numFmtId="0" fontId="84" fillId="0" borderId="0" xfId="0" applyFont="1" applyAlignment="1">
      <alignment vertical="center" wrapText="1"/>
    </xf>
    <xf numFmtId="3" fontId="22" fillId="0" borderId="1" xfId="0" applyNumberFormat="1" applyFont="1" applyBorder="1" applyAlignment="1">
      <alignment horizontal="center" vertical="center" wrapText="1"/>
    </xf>
    <xf numFmtId="1" fontId="22" fillId="18" borderId="81" xfId="4" applyNumberFormat="1" applyFont="1" applyFill="1" applyBorder="1" applyAlignment="1">
      <alignment horizontal="center" vertical="center" wrapText="1"/>
    </xf>
    <xf numFmtId="1" fontId="22" fillId="18" borderId="80" xfId="4" applyNumberFormat="1" applyFont="1" applyFill="1" applyBorder="1" applyAlignment="1">
      <alignment horizontal="center" vertical="center" wrapText="1"/>
    </xf>
    <xf numFmtId="1" fontId="22" fillId="18" borderId="93" xfId="4" applyNumberFormat="1" applyFont="1" applyFill="1" applyBorder="1" applyAlignment="1">
      <alignment horizontal="center" vertical="center" wrapText="1"/>
    </xf>
    <xf numFmtId="1" fontId="22" fillId="18" borderId="72" xfId="1" applyNumberFormat="1" applyFont="1" applyFill="1" applyBorder="1" applyAlignment="1">
      <alignment horizontal="center" vertical="center" wrapText="1"/>
    </xf>
    <xf numFmtId="10" fontId="22" fillId="18" borderId="72" xfId="1" applyNumberFormat="1" applyFont="1" applyFill="1" applyBorder="1" applyAlignment="1">
      <alignment horizontal="center" vertical="center" wrapText="1"/>
    </xf>
    <xf numFmtId="1" fontId="22" fillId="18" borderId="70" xfId="1" applyNumberFormat="1" applyFont="1" applyFill="1" applyBorder="1" applyAlignment="1">
      <alignment horizontal="center" vertical="center" wrapText="1"/>
    </xf>
    <xf numFmtId="10" fontId="22" fillId="18" borderId="70" xfId="1" applyNumberFormat="1" applyFont="1" applyFill="1" applyBorder="1" applyAlignment="1">
      <alignment horizontal="center" vertical="center" wrapText="1"/>
    </xf>
    <xf numFmtId="1" fontId="22" fillId="18" borderId="89" xfId="1" applyNumberFormat="1" applyFont="1" applyFill="1" applyBorder="1" applyAlignment="1">
      <alignment horizontal="center" vertical="center" wrapText="1"/>
    </xf>
    <xf numFmtId="10" fontId="22" fillId="18" borderId="89" xfId="1" applyNumberFormat="1" applyFont="1" applyFill="1" applyBorder="1" applyAlignment="1">
      <alignment horizontal="center" vertical="center" wrapText="1"/>
    </xf>
    <xf numFmtId="1" fontId="22" fillId="18" borderId="79" xfId="1" applyNumberFormat="1" applyFont="1" applyFill="1" applyBorder="1" applyAlignment="1">
      <alignment horizontal="center" vertical="center" wrapText="1"/>
    </xf>
    <xf numFmtId="1" fontId="22" fillId="18" borderId="78" xfId="1" applyNumberFormat="1" applyFont="1" applyFill="1" applyBorder="1" applyAlignment="1">
      <alignment horizontal="center" vertical="center" wrapText="1"/>
    </xf>
    <xf numFmtId="1" fontId="22" fillId="18" borderId="90" xfId="1" applyNumberFormat="1" applyFont="1" applyFill="1" applyBorder="1" applyAlignment="1">
      <alignment horizontal="center" vertical="center" wrapText="1"/>
    </xf>
    <xf numFmtId="49" fontId="30" fillId="0" borderId="0" xfId="76" applyNumberFormat="1" applyFont="1" applyAlignment="1">
      <alignment horizontal="center" vertical="center" wrapText="1"/>
    </xf>
    <xf numFmtId="0" fontId="48" fillId="11" borderId="95" xfId="76" applyFont="1" applyFill="1" applyBorder="1" applyAlignment="1">
      <alignment horizontal="center" vertical="center" wrapText="1"/>
    </xf>
    <xf numFmtId="0" fontId="48" fillId="11" borderId="96" xfId="76" applyFont="1" applyFill="1" applyBorder="1" applyAlignment="1">
      <alignment horizontal="center" vertical="center" wrapText="1"/>
    </xf>
    <xf numFmtId="0" fontId="48" fillId="11" borderId="97" xfId="76" applyFont="1" applyFill="1" applyBorder="1" applyAlignment="1">
      <alignment horizontal="center" vertical="center" wrapText="1"/>
    </xf>
    <xf numFmtId="3" fontId="10" fillId="0" borderId="0" xfId="4" applyNumberFormat="1" applyFont="1" applyAlignment="1">
      <alignment vertical="center" wrapText="1"/>
    </xf>
    <xf numFmtId="49" fontId="10" fillId="0" borderId="29" xfId="4" applyNumberFormat="1" applyFont="1" applyBorder="1" applyAlignment="1">
      <alignment vertical="center" wrapText="1"/>
    </xf>
    <xf numFmtId="3" fontId="10" fillId="7" borderId="84" xfId="4" applyNumberFormat="1" applyFont="1" applyFill="1" applyBorder="1" applyAlignment="1">
      <alignment horizontal="center" vertical="center"/>
    </xf>
    <xf numFmtId="3" fontId="10" fillId="7" borderId="85" xfId="4" applyNumberFormat="1" applyFont="1" applyFill="1" applyBorder="1" applyAlignment="1">
      <alignment horizontal="center" vertical="center"/>
    </xf>
    <xf numFmtId="3" fontId="10" fillId="7" borderId="86" xfId="4" applyNumberFormat="1" applyFont="1" applyFill="1" applyBorder="1" applyAlignment="1">
      <alignment horizontal="center" vertical="center"/>
    </xf>
    <xf numFmtId="49" fontId="30" fillId="2" borderId="0" xfId="76" applyNumberFormat="1" applyFont="1" applyFill="1" applyAlignment="1">
      <alignment vertical="center" wrapText="1"/>
    </xf>
    <xf numFmtId="3" fontId="56" fillId="0" borderId="32" xfId="76" applyNumberFormat="1" applyFont="1" applyBorder="1" applyAlignment="1">
      <alignment vertical="center" wrapText="1"/>
    </xf>
    <xf numFmtId="0" fontId="55" fillId="4" borderId="20" xfId="4" applyFont="1" applyFill="1" applyBorder="1" applyAlignment="1">
      <alignment vertical="center" wrapText="1"/>
    </xf>
    <xf numFmtId="0" fontId="55" fillId="4" borderId="21" xfId="4" applyFont="1" applyFill="1" applyBorder="1" applyAlignment="1">
      <alignment vertical="center" wrapText="1"/>
    </xf>
    <xf numFmtId="0" fontId="55" fillId="4" borderId="10" xfId="4" applyFont="1" applyFill="1" applyBorder="1" applyAlignment="1">
      <alignment vertical="center" wrapText="1"/>
    </xf>
    <xf numFmtId="0" fontId="56" fillId="2" borderId="33" xfId="76" applyFont="1" applyFill="1" applyBorder="1" applyAlignment="1" applyProtection="1">
      <alignment horizontal="center" vertical="center" wrapText="1"/>
      <protection locked="0"/>
    </xf>
    <xf numFmtId="0" fontId="57" fillId="2" borderId="34" xfId="76" applyFont="1" applyFill="1" applyBorder="1" applyAlignment="1" applyProtection="1">
      <alignment horizontal="justify" vertical="center"/>
      <protection locked="0"/>
    </xf>
    <xf numFmtId="0" fontId="57" fillId="2" borderId="34" xfId="76" applyFont="1" applyFill="1" applyBorder="1" applyAlignment="1" applyProtection="1">
      <alignment horizontal="center" vertical="center" wrapText="1"/>
      <protection locked="0"/>
    </xf>
    <xf numFmtId="49" fontId="56" fillId="2" borderId="35" xfId="76" applyNumberFormat="1" applyFont="1" applyFill="1" applyBorder="1" applyAlignment="1" applyProtection="1">
      <alignment horizontal="center" vertical="center" wrapText="1"/>
      <protection locked="0"/>
    </xf>
    <xf numFmtId="0" fontId="56" fillId="6" borderId="13" xfId="76" applyFont="1" applyFill="1" applyBorder="1" applyAlignment="1" applyProtection="1">
      <alignment horizontal="center" vertical="center" wrapText="1"/>
      <protection locked="0"/>
    </xf>
    <xf numFmtId="0" fontId="56" fillId="6" borderId="1" xfId="76" applyFont="1" applyFill="1" applyBorder="1" applyAlignment="1" applyProtection="1">
      <alignment horizontal="justify" vertical="center"/>
      <protection locked="0"/>
    </xf>
    <xf numFmtId="0" fontId="57" fillId="6" borderId="1" xfId="76" applyFont="1" applyFill="1" applyBorder="1" applyAlignment="1" applyProtection="1">
      <alignment horizontal="center" vertical="center" wrapText="1"/>
      <protection locked="0"/>
    </xf>
    <xf numFmtId="0" fontId="56" fillId="6" borderId="3" xfId="76" applyFont="1" applyFill="1" applyBorder="1" applyAlignment="1" applyProtection="1">
      <alignment horizontal="center" vertical="center" wrapText="1"/>
      <protection locked="0"/>
    </xf>
    <xf numFmtId="0" fontId="56" fillId="2" borderId="13" xfId="76" applyFont="1" applyFill="1" applyBorder="1" applyAlignment="1" applyProtection="1">
      <alignment horizontal="center" vertical="center" wrapText="1"/>
      <protection locked="0"/>
    </xf>
    <xf numFmtId="0" fontId="57" fillId="2" borderId="1" xfId="76" applyFont="1" applyFill="1" applyBorder="1" applyAlignment="1" applyProtection="1">
      <alignment horizontal="justify" vertical="center"/>
      <protection locked="0"/>
    </xf>
    <xf numFmtId="0" fontId="57" fillId="2" borderId="1" xfId="76" applyFont="1" applyFill="1" applyBorder="1" applyAlignment="1" applyProtection="1">
      <alignment horizontal="center" vertical="center" wrapText="1"/>
      <protection locked="0"/>
    </xf>
    <xf numFmtId="49" fontId="56" fillId="2" borderId="3" xfId="76" applyNumberFormat="1" applyFont="1" applyFill="1" applyBorder="1" applyAlignment="1" applyProtection="1">
      <alignment horizontal="center" vertical="center" wrapText="1"/>
      <protection locked="0"/>
    </xf>
    <xf numFmtId="49" fontId="29" fillId="0" borderId="0" xfId="76" applyNumberFormat="1" applyFont="1" applyAlignment="1" applyProtection="1">
      <alignment horizontal="justify" vertical="center" wrapText="1"/>
      <protection locked="0"/>
    </xf>
    <xf numFmtId="49" fontId="56" fillId="6" borderId="31" xfId="76" applyNumberFormat="1" applyFont="1" applyFill="1" applyBorder="1" applyAlignment="1" applyProtection="1">
      <alignment horizontal="justify" vertical="center" wrapText="1"/>
      <protection locked="0"/>
    </xf>
    <xf numFmtId="49" fontId="56" fillId="2" borderId="31" xfId="76" applyNumberFormat="1" applyFont="1" applyFill="1" applyBorder="1" applyAlignment="1" applyProtection="1">
      <alignment horizontal="justify" vertical="center" wrapText="1"/>
      <protection locked="0"/>
    </xf>
    <xf numFmtId="49" fontId="56" fillId="2" borderId="30" xfId="76" applyNumberFormat="1" applyFont="1" applyFill="1" applyBorder="1" applyAlignment="1" applyProtection="1">
      <alignment vertical="center" wrapText="1"/>
      <protection locked="0"/>
    </xf>
    <xf numFmtId="49" fontId="56" fillId="2" borderId="12" xfId="76" applyNumberFormat="1" applyFont="1" applyFill="1" applyBorder="1" applyAlignment="1" applyProtection="1">
      <alignment vertical="center" wrapText="1"/>
      <protection locked="0"/>
    </xf>
    <xf numFmtId="49" fontId="56" fillId="6" borderId="31" xfId="76" applyNumberFormat="1" applyFont="1" applyFill="1" applyBorder="1" applyAlignment="1" applyProtection="1">
      <alignment vertical="center" wrapText="1"/>
      <protection locked="0"/>
    </xf>
    <xf numFmtId="49" fontId="56" fillId="6" borderId="7" xfId="76" applyNumberFormat="1" applyFont="1" applyFill="1" applyBorder="1" applyAlignment="1" applyProtection="1">
      <alignment vertical="center" wrapText="1"/>
      <protection locked="0"/>
    </xf>
    <xf numFmtId="49" fontId="56" fillId="2" borderId="7" xfId="76" applyNumberFormat="1" applyFont="1" applyFill="1" applyBorder="1" applyAlignment="1" applyProtection="1">
      <alignment horizontal="justify" vertical="center" wrapText="1"/>
      <protection locked="0"/>
    </xf>
    <xf numFmtId="49" fontId="56" fillId="6" borderId="7" xfId="76" applyNumberFormat="1" applyFont="1" applyFill="1" applyBorder="1" applyAlignment="1" applyProtection="1">
      <alignment horizontal="justify" vertical="center" wrapText="1"/>
      <protection locked="0"/>
    </xf>
    <xf numFmtId="49" fontId="25" fillId="0" borderId="1" xfId="0" applyNumberFormat="1" applyFont="1" applyBorder="1" applyAlignment="1">
      <alignment horizontal="justify" vertical="center" wrapText="1"/>
    </xf>
    <xf numFmtId="49" fontId="25" fillId="0" borderId="1" xfId="0" applyNumberFormat="1" applyFont="1" applyBorder="1" applyAlignment="1">
      <alignment horizontal="left" vertical="center" wrapText="1"/>
    </xf>
    <xf numFmtId="49" fontId="22" fillId="0" borderId="3" xfId="0" applyNumberFormat="1" applyFont="1" applyBorder="1" applyAlignment="1">
      <alignment horizontal="center" vertical="center" wrapText="1"/>
    </xf>
    <xf numFmtId="0" fontId="22" fillId="0" borderId="1" xfId="0" applyFont="1" applyBorder="1" applyAlignment="1">
      <alignment horizontal="center" vertical="center" wrapText="1"/>
    </xf>
    <xf numFmtId="49" fontId="22" fillId="0" borderId="5" xfId="0" applyNumberFormat="1" applyFont="1" applyBorder="1" applyAlignment="1">
      <alignment horizontal="center" vertical="center" wrapText="1"/>
    </xf>
    <xf numFmtId="3" fontId="22" fillId="0" borderId="2" xfId="0" applyNumberFormat="1" applyFont="1" applyBorder="1" applyAlignment="1">
      <alignment horizontal="center" vertical="center" wrapText="1"/>
    </xf>
    <xf numFmtId="49" fontId="55" fillId="4" borderId="75" xfId="4" applyNumberFormat="1" applyFont="1" applyFill="1" applyBorder="1" applyAlignment="1">
      <alignment horizontal="center" vertical="center" wrapText="1"/>
    </xf>
    <xf numFmtId="49" fontId="55" fillId="4" borderId="54" xfId="4" applyNumberFormat="1" applyFont="1" applyFill="1" applyBorder="1" applyAlignment="1">
      <alignment horizontal="center" vertical="center" wrapText="1"/>
    </xf>
    <xf numFmtId="49" fontId="55" fillId="4" borderId="55" xfId="4" applyNumberFormat="1" applyFont="1" applyFill="1" applyBorder="1" applyAlignment="1">
      <alignment horizontal="center" vertical="center" wrapText="1"/>
    </xf>
    <xf numFmtId="3" fontId="25" fillId="6" borderId="1" xfId="0" applyNumberFormat="1" applyFont="1" applyFill="1" applyBorder="1" applyAlignment="1">
      <alignment horizontal="left" vertical="center" wrapText="1" indent="1"/>
    </xf>
    <xf numFmtId="3" fontId="34" fillId="6" borderId="1" xfId="0" applyNumberFormat="1" applyFont="1" applyFill="1" applyBorder="1" applyAlignment="1">
      <alignment horizontal="center" vertical="center" wrapText="1"/>
    </xf>
    <xf numFmtId="3" fontId="34" fillId="6" borderId="3" xfId="0" applyNumberFormat="1" applyFont="1" applyFill="1" applyBorder="1" applyAlignment="1">
      <alignment horizontal="center" vertical="center" wrapText="1"/>
    </xf>
    <xf numFmtId="3" fontId="25" fillId="6" borderId="62" xfId="0" applyNumberFormat="1" applyFont="1" applyFill="1" applyBorder="1" applyAlignment="1">
      <alignment horizontal="left" vertical="center" wrapText="1" indent="1"/>
    </xf>
    <xf numFmtId="3" fontId="22" fillId="6" borderId="62" xfId="4" applyNumberFormat="1" applyFont="1" applyFill="1" applyBorder="1" applyAlignment="1">
      <alignment horizontal="center" vertical="center" wrapText="1"/>
    </xf>
    <xf numFmtId="3" fontId="25" fillId="6" borderId="6" xfId="0" applyNumberFormat="1" applyFont="1" applyFill="1" applyBorder="1" applyAlignment="1">
      <alignment horizontal="left" vertical="center" wrapText="1" indent="1"/>
    </xf>
    <xf numFmtId="3" fontId="34" fillId="6" borderId="6" xfId="0" applyNumberFormat="1" applyFont="1" applyFill="1" applyBorder="1" applyAlignment="1">
      <alignment horizontal="center" vertical="center" wrapText="1"/>
    </xf>
    <xf numFmtId="0" fontId="31" fillId="0" borderId="0" xfId="76" applyFont="1" applyAlignment="1">
      <alignment wrapText="1"/>
    </xf>
    <xf numFmtId="49" fontId="32" fillId="4" borderId="10" xfId="76" applyNumberFormat="1" applyFont="1" applyFill="1" applyBorder="1" applyAlignment="1">
      <alignment horizontal="center" vertical="center" wrapText="1"/>
    </xf>
    <xf numFmtId="49" fontId="32" fillId="4" borderId="9" xfId="76" applyNumberFormat="1" applyFont="1" applyFill="1" applyBorder="1" applyAlignment="1">
      <alignment horizontal="center" vertical="center" wrapText="1"/>
    </xf>
    <xf numFmtId="49" fontId="22" fillId="0" borderId="72" xfId="76" applyNumberFormat="1" applyFont="1" applyBorder="1" applyAlignment="1">
      <alignment horizontal="center" vertical="center" wrapText="1"/>
    </xf>
    <xf numFmtId="0" fontId="22" fillId="0" borderId="72" xfId="76" applyFont="1" applyBorder="1" applyAlignment="1">
      <alignment horizontal="center" vertical="center" wrapText="1"/>
    </xf>
    <xf numFmtId="0" fontId="22" fillId="0" borderId="73" xfId="76" applyFont="1" applyBorder="1" applyAlignment="1">
      <alignment horizontal="center" vertical="center" wrapText="1"/>
    </xf>
    <xf numFmtId="49" fontId="22" fillId="0" borderId="70" xfId="76" applyNumberFormat="1" applyFont="1" applyBorder="1" applyAlignment="1">
      <alignment horizontal="center" vertical="center" wrapText="1"/>
    </xf>
    <xf numFmtId="0" fontId="22" fillId="0" borderId="70" xfId="76" applyFont="1" applyBorder="1" applyAlignment="1">
      <alignment horizontal="center" vertical="center" wrapText="1"/>
    </xf>
    <xf numFmtId="0" fontId="22" fillId="0" borderId="71" xfId="76" applyFont="1" applyBorder="1" applyAlignment="1">
      <alignment horizontal="center" vertical="center" wrapText="1"/>
    </xf>
    <xf numFmtId="49" fontId="22" fillId="6" borderId="72" xfId="76" applyNumberFormat="1" applyFont="1" applyFill="1" applyBorder="1" applyAlignment="1">
      <alignment horizontal="center" vertical="center" wrapText="1"/>
    </xf>
    <xf numFmtId="0" fontId="22" fillId="6" borderId="72" xfId="76" applyFont="1" applyFill="1" applyBorder="1" applyAlignment="1">
      <alignment horizontal="center" vertical="center" wrapText="1"/>
    </xf>
    <xf numFmtId="0" fontId="22" fillId="6" borderId="73" xfId="76" applyFont="1" applyFill="1" applyBorder="1" applyAlignment="1">
      <alignment horizontal="center" vertical="center" wrapText="1"/>
    </xf>
    <xf numFmtId="4" fontId="22" fillId="0" borderId="0" xfId="76" applyNumberFormat="1" applyFont="1" applyAlignment="1">
      <alignment horizontal="center" vertical="center" wrapText="1"/>
    </xf>
    <xf numFmtId="0" fontId="22" fillId="0" borderId="0" xfId="76" applyFont="1" applyAlignment="1">
      <alignment horizontal="center" vertical="center" wrapText="1"/>
    </xf>
    <xf numFmtId="49" fontId="22" fillId="6" borderId="70" xfId="76" applyNumberFormat="1" applyFont="1" applyFill="1" applyBorder="1" applyAlignment="1">
      <alignment horizontal="center" vertical="center" wrapText="1"/>
    </xf>
    <xf numFmtId="0" fontId="22" fillId="6" borderId="70" xfId="76" applyFont="1" applyFill="1" applyBorder="1" applyAlignment="1">
      <alignment horizontal="center" vertical="center" wrapText="1"/>
    </xf>
    <xf numFmtId="0" fontId="22" fillId="6" borderId="71" xfId="76" applyFont="1" applyFill="1" applyBorder="1" applyAlignment="1">
      <alignment horizontal="center" vertical="center" wrapText="1"/>
    </xf>
    <xf numFmtId="0" fontId="22" fillId="2" borderId="72" xfId="76" applyFont="1" applyFill="1" applyBorder="1" applyAlignment="1">
      <alignment horizontal="center" vertical="center" wrapText="1"/>
    </xf>
    <xf numFmtId="0" fontId="22" fillId="2" borderId="70" xfId="76" applyFont="1" applyFill="1" applyBorder="1" applyAlignment="1">
      <alignment horizontal="center" vertical="center" wrapText="1"/>
    </xf>
    <xf numFmtId="0" fontId="22" fillId="0" borderId="0" xfId="76" applyFont="1" applyAlignment="1">
      <alignment horizontal="left" vertical="center"/>
    </xf>
    <xf numFmtId="3" fontId="22" fillId="6" borderId="72" xfId="76" applyNumberFormat="1" applyFont="1" applyFill="1" applyBorder="1" applyAlignment="1">
      <alignment horizontal="center" vertical="center" wrapText="1"/>
    </xf>
    <xf numFmtId="3" fontId="22" fillId="6" borderId="73" xfId="76" applyNumberFormat="1" applyFont="1" applyFill="1" applyBorder="1" applyAlignment="1">
      <alignment horizontal="center" vertical="center" wrapText="1"/>
    </xf>
    <xf numFmtId="3" fontId="22" fillId="6" borderId="70" xfId="76" applyNumberFormat="1" applyFont="1" applyFill="1" applyBorder="1" applyAlignment="1">
      <alignment horizontal="center" vertical="center" wrapText="1"/>
    </xf>
    <xf numFmtId="3" fontId="22" fillId="6" borderId="71" xfId="76" applyNumberFormat="1" applyFont="1" applyFill="1" applyBorder="1" applyAlignment="1">
      <alignment horizontal="center" vertical="center" wrapText="1"/>
    </xf>
    <xf numFmtId="49" fontId="22" fillId="0" borderId="76" xfId="76" applyNumberFormat="1" applyFont="1" applyBorder="1" applyAlignment="1">
      <alignment horizontal="center" vertical="center" wrapText="1"/>
    </xf>
    <xf numFmtId="0" fontId="22" fillId="0" borderId="76" xfId="76" applyFont="1" applyBorder="1" applyAlignment="1">
      <alignment horizontal="center" vertical="center" wrapText="1"/>
    </xf>
    <xf numFmtId="0" fontId="22" fillId="0" borderId="77" xfId="76" applyFont="1" applyBorder="1" applyAlignment="1">
      <alignment horizontal="center" vertical="center" wrapText="1"/>
    </xf>
    <xf numFmtId="0" fontId="12" fillId="0" borderId="0" xfId="76" applyFont="1"/>
    <xf numFmtId="0" fontId="26" fillId="0" borderId="0" xfId="76" applyFont="1" applyAlignment="1">
      <alignment vertical="center"/>
    </xf>
    <xf numFmtId="0" fontId="26" fillId="0" borderId="0" xfId="76" applyFont="1" applyAlignment="1">
      <alignment vertical="center" wrapText="1"/>
    </xf>
    <xf numFmtId="0" fontId="13" fillId="0" borderId="0" xfId="76" applyFont="1" applyAlignment="1">
      <alignment vertical="center" wrapText="1"/>
    </xf>
    <xf numFmtId="0" fontId="29" fillId="0" borderId="0" xfId="76" applyFont="1"/>
    <xf numFmtId="0" fontId="32" fillId="4" borderId="54" xfId="4" applyFont="1" applyFill="1" applyBorder="1" applyAlignment="1">
      <alignment horizontal="center" vertical="center" wrapText="1"/>
    </xf>
    <xf numFmtId="49" fontId="29" fillId="0" borderId="0" xfId="4" applyNumberFormat="1" applyFont="1" applyAlignment="1">
      <alignment horizontal="left" vertical="center" wrapText="1"/>
    </xf>
    <xf numFmtId="0" fontId="85" fillId="0" borderId="0" xfId="4" applyFont="1" applyAlignment="1">
      <alignment horizontal="left" wrapText="1" indent="4"/>
    </xf>
    <xf numFmtId="0" fontId="86" fillId="0" borderId="0" xfId="4" applyFont="1" applyAlignment="1">
      <alignment horizontal="left" wrapText="1" indent="4"/>
    </xf>
    <xf numFmtId="0" fontId="10" fillId="0" borderId="0" xfId="0" applyFont="1" applyAlignment="1">
      <alignment horizontal="center" vertical="center" wrapText="1"/>
    </xf>
    <xf numFmtId="9" fontId="32" fillId="4" borderId="11" xfId="1" applyFont="1" applyFill="1" applyBorder="1" applyAlignment="1">
      <alignment horizontal="center" vertical="center" wrapText="1"/>
    </xf>
    <xf numFmtId="9" fontId="32" fillId="4" borderId="52" xfId="1" applyFont="1" applyFill="1" applyBorder="1" applyAlignment="1">
      <alignment horizontal="center" vertical="center" wrapText="1"/>
    </xf>
    <xf numFmtId="0" fontId="27" fillId="0" borderId="0" xfId="2" applyFont="1" applyAlignment="1">
      <alignment horizontal="center" vertical="center" wrapText="1"/>
    </xf>
    <xf numFmtId="0" fontId="76" fillId="0" borderId="0" xfId="2" applyFont="1" applyAlignment="1">
      <alignment horizontal="center" vertical="center" wrapText="1"/>
    </xf>
    <xf numFmtId="49" fontId="76" fillId="0" borderId="0" xfId="2" applyNumberFormat="1" applyFont="1" applyAlignment="1">
      <alignment horizontal="center" vertical="center" wrapText="1"/>
    </xf>
    <xf numFmtId="0" fontId="76" fillId="0" borderId="0" xfId="0" applyFont="1" applyAlignment="1">
      <alignment horizontal="center" vertical="center"/>
    </xf>
    <xf numFmtId="0" fontId="76" fillId="0" borderId="0" xfId="0" applyFont="1" applyAlignment="1">
      <alignment horizontal="left" vertical="center"/>
    </xf>
    <xf numFmtId="0" fontId="76" fillId="0" borderId="0" xfId="0" applyFont="1" applyAlignment="1">
      <alignment horizontal="left"/>
    </xf>
    <xf numFmtId="0" fontId="76" fillId="0" borderId="0" xfId="0" applyFont="1" applyAlignment="1">
      <alignment horizontal="center"/>
    </xf>
    <xf numFmtId="0" fontId="76" fillId="0" borderId="0" xfId="4" applyFont="1" applyAlignment="1">
      <alignment horizontal="center"/>
    </xf>
    <xf numFmtId="0" fontId="76" fillId="0" borderId="0" xfId="78" applyNumberFormat="1" applyFont="1" applyFill="1" applyBorder="1" applyAlignment="1">
      <alignment horizontal="center" vertical="center" wrapText="1"/>
    </xf>
    <xf numFmtId="0" fontId="76" fillId="0" borderId="0" xfId="1" applyNumberFormat="1" applyFont="1" applyFill="1" applyBorder="1" applyAlignment="1">
      <alignment horizontal="center" wrapText="1"/>
    </xf>
    <xf numFmtId="0" fontId="76" fillId="0" borderId="0" xfId="1" applyNumberFormat="1" applyFont="1" applyFill="1" applyBorder="1" applyAlignment="1">
      <alignment horizontal="center" vertical="center" wrapText="1"/>
    </xf>
    <xf numFmtId="49" fontId="11" fillId="0" borderId="0" xfId="4" applyNumberFormat="1" applyFont="1" applyAlignment="1">
      <alignment horizontal="center" vertical="center" wrapText="1"/>
    </xf>
    <xf numFmtId="0" fontId="0" fillId="0" borderId="0" xfId="0" applyAlignment="1">
      <alignment horizontal="center" vertical="center" wrapText="1"/>
    </xf>
    <xf numFmtId="49" fontId="9" fillId="0" borderId="43" xfId="4" applyNumberFormat="1" applyFont="1" applyBorder="1" applyAlignment="1">
      <alignment horizontal="justify" vertical="center" wrapText="1"/>
    </xf>
    <xf numFmtId="49" fontId="9" fillId="0" borderId="43" xfId="4" applyNumberFormat="1" applyFont="1" applyBorder="1" applyAlignment="1">
      <alignment vertical="center"/>
    </xf>
    <xf numFmtId="49" fontId="9" fillId="0" borderId="14" xfId="4" applyNumberFormat="1" applyFont="1" applyBorder="1" applyAlignment="1">
      <alignment vertical="center"/>
    </xf>
    <xf numFmtId="49" fontId="9" fillId="0" borderId="44" xfId="4" applyNumberFormat="1" applyFont="1" applyBorder="1" applyAlignment="1">
      <alignment vertical="center"/>
    </xf>
    <xf numFmtId="49" fontId="9" fillId="0" borderId="45" xfId="4" applyNumberFormat="1" applyFont="1" applyBorder="1" applyAlignment="1">
      <alignment horizontal="justify" vertical="center" wrapText="1"/>
    </xf>
    <xf numFmtId="49" fontId="9" fillId="0" borderId="46" xfId="4" applyNumberFormat="1" applyFont="1" applyBorder="1" applyAlignment="1">
      <alignment horizontal="justify" vertical="center" wrapText="1"/>
    </xf>
    <xf numFmtId="3" fontId="10" fillId="6" borderId="0" xfId="4" applyNumberFormat="1" applyFont="1" applyFill="1" applyAlignment="1">
      <alignment horizontal="center" vertical="center"/>
    </xf>
    <xf numFmtId="49" fontId="48" fillId="4" borderId="0" xfId="4" applyNumberFormat="1" applyFont="1" applyFill="1" applyAlignment="1">
      <alignment horizontal="center" vertical="center" wrapText="1"/>
    </xf>
    <xf numFmtId="49" fontId="43" fillId="4" borderId="66" xfId="4" applyNumberFormat="1" applyFont="1" applyFill="1" applyBorder="1" applyAlignment="1">
      <alignment horizontal="center" vertical="center" wrapText="1"/>
    </xf>
    <xf numFmtId="49" fontId="43" fillId="4" borderId="68" xfId="4" applyNumberFormat="1" applyFont="1" applyFill="1" applyBorder="1" applyAlignment="1">
      <alignment horizontal="center" vertical="center" wrapText="1"/>
    </xf>
    <xf numFmtId="49" fontId="43" fillId="4" borderId="67" xfId="4" applyNumberFormat="1" applyFont="1" applyFill="1" applyBorder="1" applyAlignment="1">
      <alignment horizontal="center" vertical="center" wrapText="1"/>
    </xf>
    <xf numFmtId="49" fontId="43" fillId="4" borderId="26" xfId="4" applyNumberFormat="1" applyFont="1" applyFill="1" applyBorder="1" applyAlignment="1">
      <alignment horizontal="center" vertical="center" wrapText="1"/>
    </xf>
    <xf numFmtId="0" fontId="10" fillId="0" borderId="33" xfId="4" applyFont="1" applyBorder="1" applyAlignment="1">
      <alignment horizontal="center" vertical="center" wrapText="1"/>
    </xf>
    <xf numFmtId="0" fontId="82" fillId="0" borderId="30" xfId="76" applyFont="1" applyBorder="1" applyAlignment="1">
      <alignment horizontal="center" vertical="center" wrapText="1"/>
    </xf>
    <xf numFmtId="3" fontId="8" fillId="0" borderId="30" xfId="76" applyNumberFormat="1" applyBorder="1" applyAlignment="1">
      <alignment horizontal="center" vertical="center" wrapText="1"/>
    </xf>
    <xf numFmtId="3" fontId="12" fillId="0" borderId="37" xfId="4" applyNumberFormat="1" applyFont="1" applyBorder="1" applyAlignment="1">
      <alignment horizontal="center" vertical="center" wrapText="1"/>
    </xf>
    <xf numFmtId="0" fontId="32" fillId="4" borderId="39" xfId="4" applyFont="1" applyFill="1" applyBorder="1" applyAlignment="1">
      <alignment horizontal="center" vertical="center" wrapText="1"/>
    </xf>
    <xf numFmtId="0" fontId="32" fillId="4" borderId="11" xfId="4" applyFont="1" applyFill="1" applyBorder="1" applyAlignment="1">
      <alignment horizontal="center" vertical="center" wrapText="1"/>
    </xf>
    <xf numFmtId="0" fontId="32" fillId="4" borderId="52" xfId="4" applyFont="1" applyFill="1" applyBorder="1" applyAlignment="1">
      <alignment horizontal="center" vertical="center" wrapText="1"/>
    </xf>
    <xf numFmtId="0" fontId="22" fillId="0" borderId="33" xfId="76" applyFont="1" applyBorder="1" applyAlignment="1">
      <alignment horizontal="center" vertical="center" wrapText="1"/>
    </xf>
    <xf numFmtId="0" fontId="22" fillId="0" borderId="34" xfId="76" applyFont="1" applyBorder="1" applyAlignment="1">
      <alignment horizontal="left" vertical="center" wrapText="1"/>
    </xf>
    <xf numFmtId="0" fontId="22" fillId="0" borderId="34" xfId="76" applyFont="1" applyBorder="1" applyAlignment="1">
      <alignment horizontal="center" vertical="center" wrapText="1"/>
    </xf>
    <xf numFmtId="0" fontId="22" fillId="0" borderId="35" xfId="76" applyFont="1" applyBorder="1" applyAlignment="1">
      <alignment horizontal="center" vertical="center" wrapText="1"/>
    </xf>
    <xf numFmtId="0" fontId="32" fillId="4" borderId="69" xfId="76" applyFont="1" applyFill="1" applyBorder="1" applyAlignment="1">
      <alignment horizontal="center" vertical="center"/>
    </xf>
    <xf numFmtId="0" fontId="32" fillId="4" borderId="74" xfId="76" applyFont="1" applyFill="1" applyBorder="1" applyAlignment="1">
      <alignment horizontal="center" vertical="center"/>
    </xf>
    <xf numFmtId="49" fontId="88" fillId="0" borderId="0" xfId="4" applyNumberFormat="1" applyFont="1" applyAlignment="1">
      <alignment horizontal="left" vertical="center" wrapText="1"/>
    </xf>
    <xf numFmtId="3" fontId="90" fillId="0" borderId="32" xfId="76" applyNumberFormat="1" applyFont="1" applyBorder="1" applyAlignment="1">
      <alignment vertical="center" wrapText="1"/>
    </xf>
    <xf numFmtId="3" fontId="90" fillId="0" borderId="0" xfId="76" applyNumberFormat="1" applyFont="1" applyAlignment="1">
      <alignment vertical="center" wrapText="1"/>
    </xf>
    <xf numFmtId="49" fontId="90" fillId="0" borderId="0" xfId="76" applyNumberFormat="1" applyFont="1" applyAlignment="1">
      <alignment horizontal="justify" vertical="center" wrapText="1"/>
    </xf>
    <xf numFmtId="49" fontId="25" fillId="0" borderId="0" xfId="0" applyNumberFormat="1" applyFont="1" applyAlignment="1">
      <alignment horizontal="left" vertical="top" indent="4"/>
    </xf>
    <xf numFmtId="3" fontId="25" fillId="6" borderId="34" xfId="0" applyNumberFormat="1" applyFont="1" applyFill="1" applyBorder="1" applyAlignment="1">
      <alignment horizontal="center" vertical="center" wrapText="1"/>
    </xf>
    <xf numFmtId="3" fontId="25" fillId="6" borderId="34" xfId="0" applyNumberFormat="1" applyFont="1" applyFill="1" applyBorder="1" applyAlignment="1">
      <alignment horizontal="left" vertical="center" wrapText="1" indent="1"/>
    </xf>
    <xf numFmtId="3" fontId="25" fillId="6" borderId="2" xfId="0" applyNumberFormat="1" applyFont="1" applyFill="1" applyBorder="1" applyAlignment="1">
      <alignment horizontal="center" vertical="center" wrapText="1"/>
    </xf>
    <xf numFmtId="3" fontId="25" fillId="6" borderId="2" xfId="0" applyNumberFormat="1" applyFont="1" applyFill="1" applyBorder="1" applyAlignment="1">
      <alignment horizontal="left" vertical="center" wrapText="1" indent="1"/>
    </xf>
    <xf numFmtId="3" fontId="22" fillId="6" borderId="2" xfId="4" applyNumberFormat="1" applyFont="1" applyFill="1" applyBorder="1" applyAlignment="1">
      <alignment horizontal="center" vertical="center" wrapText="1"/>
    </xf>
    <xf numFmtId="3" fontId="34" fillId="6" borderId="34" xfId="0" applyNumberFormat="1" applyFont="1" applyFill="1" applyBorder="1" applyAlignment="1">
      <alignment horizontal="center" vertical="center" wrapText="1"/>
    </xf>
    <xf numFmtId="0" fontId="10" fillId="0" borderId="85" xfId="4" applyFont="1" applyBorder="1" applyAlignment="1">
      <alignment horizontal="center" vertical="center"/>
    </xf>
    <xf numFmtId="49" fontId="32" fillId="4" borderId="33" xfId="4" applyNumberFormat="1" applyFont="1" applyFill="1" applyBorder="1" applyAlignment="1">
      <alignment horizontal="center" vertical="center" wrapText="1"/>
    </xf>
    <xf numFmtId="49" fontId="32" fillId="4" borderId="34" xfId="4" applyNumberFormat="1" applyFont="1" applyFill="1" applyBorder="1" applyAlignment="1">
      <alignment horizontal="center" vertical="center" wrapText="1"/>
    </xf>
    <xf numFmtId="49" fontId="32" fillId="4" borderId="34" xfId="4" applyNumberFormat="1" applyFont="1" applyFill="1" applyBorder="1" applyAlignment="1">
      <alignment horizontal="center" vertical="top" wrapText="1"/>
    </xf>
    <xf numFmtId="49" fontId="32" fillId="4" borderId="35" xfId="4" applyNumberFormat="1" applyFont="1" applyFill="1" applyBorder="1" applyAlignment="1">
      <alignment horizontal="center" vertical="center" wrapText="1"/>
    </xf>
    <xf numFmtId="49" fontId="88" fillId="0" borderId="0" xfId="4" applyNumberFormat="1" applyFont="1" applyAlignment="1">
      <alignment horizontal="justify" vertical="center" wrapText="1"/>
    </xf>
    <xf numFmtId="0" fontId="57" fillId="0" borderId="1" xfId="4" applyFont="1" applyBorder="1" applyAlignment="1">
      <alignment horizontal="center" vertical="center" wrapText="1"/>
    </xf>
    <xf numFmtId="0" fontId="57" fillId="0" borderId="1" xfId="4" applyFont="1" applyBorder="1" applyAlignment="1">
      <alignment horizontal="left" vertical="center" wrapText="1" indent="2"/>
    </xf>
    <xf numFmtId="49" fontId="57" fillId="0" borderId="1" xfId="4" applyNumberFormat="1" applyFont="1" applyBorder="1" applyAlignment="1">
      <alignment horizontal="center" vertical="center" wrapText="1"/>
    </xf>
    <xf numFmtId="0" fontId="81" fillId="0" borderId="1" xfId="4" applyFont="1" applyBorder="1" applyAlignment="1">
      <alignment horizontal="left" vertical="center" wrapText="1" indent="2"/>
    </xf>
    <xf numFmtId="49" fontId="81" fillId="0" borderId="1" xfId="4" applyNumberFormat="1" applyFont="1" applyBorder="1" applyAlignment="1">
      <alignment horizontal="center" vertical="center"/>
    </xf>
    <xf numFmtId="49" fontId="81" fillId="0" borderId="1" xfId="4" applyNumberFormat="1" applyFont="1" applyBorder="1" applyAlignment="1">
      <alignment horizontal="center" vertical="center" wrapText="1"/>
    </xf>
    <xf numFmtId="0" fontId="81" fillId="0" borderId="11" xfId="4" applyFont="1" applyBorder="1" applyAlignment="1">
      <alignment horizontal="center" vertical="center" wrapText="1"/>
    </xf>
    <xf numFmtId="0" fontId="81" fillId="0" borderId="11" xfId="4" applyFont="1" applyBorder="1" applyAlignment="1">
      <alignment horizontal="left" vertical="center" wrapText="1" indent="2"/>
    </xf>
    <xf numFmtId="49" fontId="81" fillId="0" borderId="11" xfId="4" applyNumberFormat="1" applyFont="1" applyBorder="1" applyAlignment="1">
      <alignment horizontal="center" vertical="center"/>
    </xf>
    <xf numFmtId="49" fontId="81" fillId="0" borderId="11" xfId="4" applyNumberFormat="1" applyFont="1" applyBorder="1" applyAlignment="1">
      <alignment horizontal="center" vertical="center" wrapText="1"/>
    </xf>
    <xf numFmtId="3" fontId="81" fillId="0" borderId="1" xfId="4" applyNumberFormat="1" applyFont="1" applyBorder="1" applyAlignment="1">
      <alignment horizontal="center" vertical="center" wrapText="1"/>
    </xf>
    <xf numFmtId="3" fontId="81" fillId="0" borderId="11" xfId="4" applyNumberFormat="1" applyFont="1" applyBorder="1" applyAlignment="1">
      <alignment horizontal="center" vertical="center" wrapText="1"/>
    </xf>
    <xf numFmtId="49" fontId="56" fillId="0" borderId="0" xfId="4" applyNumberFormat="1" applyFont="1" applyAlignment="1">
      <alignment horizontal="left" vertical="center" wrapText="1"/>
    </xf>
    <xf numFmtId="49" fontId="58" fillId="0" borderId="0" xfId="4" applyNumberFormat="1" applyFont="1" applyAlignment="1">
      <alignment horizontal="left" vertical="center"/>
    </xf>
    <xf numFmtId="0" fontId="76" fillId="2" borderId="34" xfId="0" applyFont="1" applyFill="1" applyBorder="1" applyAlignment="1">
      <alignment horizontal="center"/>
    </xf>
    <xf numFmtId="0" fontId="22" fillId="2" borderId="0" xfId="4" applyFont="1" applyFill="1"/>
    <xf numFmtId="0" fontId="27" fillId="2" borderId="13" xfId="2" applyFont="1" applyFill="1" applyBorder="1" applyAlignment="1">
      <alignment horizontal="center" vertical="center" wrapText="1"/>
    </xf>
    <xf numFmtId="0" fontId="76" fillId="2" borderId="1" xfId="0" applyFont="1" applyFill="1" applyBorder="1" applyAlignment="1">
      <alignment horizontal="center"/>
    </xf>
    <xf numFmtId="0" fontId="76" fillId="2" borderId="1" xfId="0" applyFont="1" applyFill="1" applyBorder="1" applyAlignment="1">
      <alignment horizontal="center" vertical="center"/>
    </xf>
    <xf numFmtId="0" fontId="76" fillId="2" borderId="1" xfId="78" applyNumberFormat="1" applyFont="1" applyFill="1" applyBorder="1" applyAlignment="1">
      <alignment horizontal="center" vertical="center" wrapText="1"/>
    </xf>
    <xf numFmtId="0" fontId="76" fillId="2" borderId="1" xfId="1" applyNumberFormat="1" applyFont="1" applyFill="1" applyBorder="1" applyAlignment="1">
      <alignment horizontal="center" wrapText="1"/>
    </xf>
    <xf numFmtId="0" fontId="76" fillId="2" borderId="1" xfId="1" applyNumberFormat="1" applyFont="1" applyFill="1" applyBorder="1" applyAlignment="1">
      <alignment horizontal="center" vertical="center" wrapText="1"/>
    </xf>
    <xf numFmtId="0" fontId="76" fillId="2" borderId="3" xfId="1" applyNumberFormat="1" applyFont="1" applyFill="1" applyBorder="1" applyAlignment="1">
      <alignment horizontal="center" vertical="center" wrapText="1"/>
    </xf>
    <xf numFmtId="167" fontId="92" fillId="0" borderId="1" xfId="85" applyNumberFormat="1" applyFont="1" applyBorder="1" applyAlignment="1" applyProtection="1">
      <alignment horizontal="center" vertical="center" wrapText="1"/>
      <protection locked="0"/>
    </xf>
    <xf numFmtId="0" fontId="76" fillId="0" borderId="6" xfId="0" applyFont="1" applyBorder="1" applyAlignment="1">
      <alignment horizontal="center" vertical="center"/>
    </xf>
    <xf numFmtId="0" fontId="76" fillId="0" borderId="13" xfId="4" applyFont="1" applyBorder="1" applyAlignment="1">
      <alignment horizontal="center" vertical="center"/>
    </xf>
    <xf numFmtId="0" fontId="76" fillId="0" borderId="1" xfId="78" applyNumberFormat="1" applyFont="1" applyFill="1" applyBorder="1" applyAlignment="1">
      <alignment horizontal="center" vertical="center" wrapText="1"/>
    </xf>
    <xf numFmtId="0" fontId="76" fillId="0" borderId="1" xfId="1" applyNumberFormat="1" applyFont="1" applyFill="1" applyBorder="1" applyAlignment="1">
      <alignment horizontal="center" wrapText="1"/>
    </xf>
    <xf numFmtId="0" fontId="76" fillId="0" borderId="1" xfId="1" applyNumberFormat="1" applyFont="1" applyFill="1" applyBorder="1" applyAlignment="1">
      <alignment horizontal="center" vertical="center" wrapText="1"/>
    </xf>
    <xf numFmtId="0" fontId="76" fillId="0" borderId="3" xfId="1" applyNumberFormat="1" applyFont="1" applyFill="1" applyBorder="1" applyAlignment="1">
      <alignment horizontal="center" vertical="center" wrapText="1"/>
    </xf>
    <xf numFmtId="0" fontId="76" fillId="0" borderId="2" xfId="2" applyFont="1" applyBorder="1" applyAlignment="1">
      <alignment horizontal="center" vertical="center" wrapText="1"/>
    </xf>
    <xf numFmtId="167" fontId="92" fillId="0" borderId="2" xfId="85" applyNumberFormat="1" applyFont="1" applyBorder="1" applyAlignment="1" applyProtection="1">
      <alignment horizontal="center" vertical="center" wrapText="1"/>
      <protection locked="0"/>
    </xf>
    <xf numFmtId="0" fontId="76" fillId="0" borderId="2" xfId="0" applyFont="1" applyBorder="1" applyAlignment="1">
      <alignment horizontal="left" vertical="center"/>
    </xf>
    <xf numFmtId="0" fontId="76" fillId="0" borderId="2" xfId="0" applyFont="1" applyBorder="1" applyAlignment="1">
      <alignment horizontal="center" vertical="center"/>
    </xf>
    <xf numFmtId="0" fontId="76" fillId="0" borderId="2" xfId="0" applyFont="1" applyBorder="1" applyAlignment="1">
      <alignment horizontal="center"/>
    </xf>
    <xf numFmtId="0" fontId="76" fillId="0" borderId="100" xfId="0" applyFont="1" applyBorder="1" applyAlignment="1">
      <alignment horizontal="center" vertical="center"/>
    </xf>
    <xf numFmtId="0" fontId="76" fillId="0" borderId="19" xfId="4" applyFont="1" applyBorder="1" applyAlignment="1">
      <alignment horizontal="center" vertical="center"/>
    </xf>
    <xf numFmtId="0" fontId="76" fillId="0" borderId="2" xfId="78" applyNumberFormat="1" applyFont="1" applyFill="1" applyBorder="1" applyAlignment="1">
      <alignment horizontal="center" vertical="center" wrapText="1"/>
    </xf>
    <xf numFmtId="0" fontId="76" fillId="0" borderId="2" xfId="1" applyNumberFormat="1" applyFont="1" applyFill="1" applyBorder="1" applyAlignment="1">
      <alignment horizontal="center" wrapText="1"/>
    </xf>
    <xf numFmtId="0" fontId="76" fillId="0" borderId="2" xfId="1" applyNumberFormat="1" applyFont="1" applyFill="1" applyBorder="1" applyAlignment="1">
      <alignment horizontal="center" vertical="center" wrapText="1"/>
    </xf>
    <xf numFmtId="0" fontId="76" fillId="0" borderId="4" xfId="1" applyNumberFormat="1" applyFont="1" applyFill="1" applyBorder="1" applyAlignment="1">
      <alignment horizontal="center" vertical="center" wrapText="1"/>
    </xf>
    <xf numFmtId="0" fontId="27" fillId="2" borderId="19" xfId="2" applyFont="1" applyFill="1" applyBorder="1" applyAlignment="1">
      <alignment horizontal="center" vertical="center" wrapText="1"/>
    </xf>
    <xf numFmtId="0" fontId="76" fillId="2" borderId="6" xfId="0" applyFont="1" applyFill="1" applyBorder="1" applyAlignment="1">
      <alignment horizontal="center"/>
    </xf>
    <xf numFmtId="0" fontId="76" fillId="2" borderId="101" xfId="4" applyFont="1" applyFill="1" applyBorder="1" applyAlignment="1">
      <alignment horizontal="center"/>
    </xf>
    <xf numFmtId="0" fontId="76" fillId="2" borderId="2" xfId="0" applyFont="1" applyFill="1" applyBorder="1" applyAlignment="1">
      <alignment horizontal="center" vertical="center"/>
    </xf>
    <xf numFmtId="0" fontId="22" fillId="0" borderId="1" xfId="4" applyFont="1" applyBorder="1" applyAlignment="1">
      <alignment horizontal="center"/>
    </xf>
    <xf numFmtId="167" fontId="92" fillId="0" borderId="1" xfId="85" applyNumberFormat="1" applyFont="1" applyBorder="1" applyAlignment="1" applyProtection="1">
      <alignment horizontal="right" vertical="center" wrapText="1"/>
      <protection locked="0"/>
    </xf>
    <xf numFmtId="0" fontId="93" fillId="0" borderId="102" xfId="0" applyFont="1" applyBorder="1" applyAlignment="1">
      <alignment horizontal="left"/>
    </xf>
    <xf numFmtId="0" fontId="93" fillId="0" borderId="103" xfId="0" applyFont="1" applyBorder="1" applyAlignment="1">
      <alignment horizontal="left"/>
    </xf>
    <xf numFmtId="0" fontId="93" fillId="0" borderId="104" xfId="0" applyFont="1" applyBorder="1" applyAlignment="1">
      <alignment horizontal="center" vertical="center"/>
    </xf>
    <xf numFmtId="49" fontId="34" fillId="0" borderId="102" xfId="0" applyNumberFormat="1" applyFont="1" applyBorder="1" applyAlignment="1">
      <alignment horizontal="left" vertical="center" wrapText="1"/>
    </xf>
    <xf numFmtId="0" fontId="4" fillId="6" borderId="31" xfId="76" applyFont="1" applyFill="1" applyBorder="1" applyAlignment="1">
      <alignment horizontal="left" vertical="center" wrapText="1"/>
    </xf>
    <xf numFmtId="0" fontId="2" fillId="0" borderId="31" xfId="76" applyFont="1" applyBorder="1" applyAlignment="1">
      <alignment horizontal="center" vertical="center" wrapText="1"/>
    </xf>
    <xf numFmtId="0" fontId="4" fillId="2" borderId="31" xfId="76" applyFont="1" applyFill="1" applyBorder="1" applyAlignment="1">
      <alignment horizontal="center" vertical="center" wrapText="1"/>
    </xf>
    <xf numFmtId="0" fontId="94" fillId="0" borderId="105" xfId="0" applyFont="1" applyBorder="1" applyAlignment="1">
      <alignment horizontal="center" vertical="center"/>
    </xf>
    <xf numFmtId="0" fontId="4" fillId="6" borderId="3" xfId="76" applyFont="1" applyFill="1" applyBorder="1" applyAlignment="1">
      <alignment horizontal="center" vertical="center" wrapText="1"/>
    </xf>
    <xf numFmtId="0" fontId="94" fillId="0" borderId="106" xfId="0" applyFont="1" applyBorder="1" applyAlignment="1">
      <alignment horizontal="center" vertical="center"/>
    </xf>
    <xf numFmtId="0" fontId="24" fillId="6" borderId="19" xfId="4" applyFont="1" applyFill="1" applyBorder="1" applyAlignment="1">
      <alignment horizontal="center" vertical="center" wrapText="1"/>
    </xf>
    <xf numFmtId="0" fontId="4" fillId="6" borderId="49" xfId="76" applyFont="1" applyFill="1" applyBorder="1" applyAlignment="1">
      <alignment horizontal="left" vertical="center" wrapText="1"/>
    </xf>
    <xf numFmtId="0" fontId="4" fillId="6" borderId="49" xfId="76" applyFont="1" applyFill="1" applyBorder="1" applyAlignment="1">
      <alignment horizontal="center" vertical="center" wrapText="1"/>
    </xf>
    <xf numFmtId="0" fontId="4" fillId="6" borderId="4" xfId="76" applyFont="1" applyFill="1" applyBorder="1" applyAlignment="1">
      <alignment horizontal="center" vertical="center" wrapText="1"/>
    </xf>
    <xf numFmtId="49" fontId="32" fillId="4" borderId="1" xfId="4" applyNumberFormat="1" applyFont="1" applyFill="1" applyBorder="1" applyAlignment="1">
      <alignment horizontal="center" vertical="center" wrapText="1"/>
    </xf>
    <xf numFmtId="49" fontId="32" fillId="4" borderId="1" xfId="4" applyNumberFormat="1" applyFont="1" applyFill="1" applyBorder="1" applyAlignment="1">
      <alignment horizontal="center" vertical="top" wrapText="1"/>
    </xf>
    <xf numFmtId="0" fontId="24" fillId="6" borderId="1" xfId="4" applyFont="1" applyFill="1" applyBorder="1" applyAlignment="1">
      <alignment horizontal="center" vertical="center" wrapText="1"/>
    </xf>
    <xf numFmtId="0" fontId="2" fillId="6" borderId="31" xfId="76" applyFont="1" applyFill="1" applyBorder="1" applyAlignment="1">
      <alignment horizontal="left" vertical="center" wrapText="1"/>
    </xf>
    <xf numFmtId="0" fontId="8" fillId="6" borderId="1" xfId="0" applyFont="1" applyFill="1" applyBorder="1" applyAlignment="1">
      <alignment horizontal="center" vertical="center"/>
    </xf>
    <xf numFmtId="0" fontId="2" fillId="6" borderId="1" xfId="76" applyFont="1" applyFill="1" applyBorder="1" applyAlignment="1">
      <alignment horizontal="center" vertical="center" wrapText="1"/>
    </xf>
    <xf numFmtId="14" fontId="24" fillId="0" borderId="1" xfId="76" applyNumberFormat="1" applyFont="1" applyBorder="1" applyAlignment="1">
      <alignment horizontal="center" vertical="center" wrapText="1"/>
    </xf>
    <xf numFmtId="0" fontId="24" fillId="0" borderId="1" xfId="4" applyFont="1" applyBorder="1" applyAlignment="1">
      <alignment horizontal="center" vertical="center" wrapText="1"/>
    </xf>
    <xf numFmtId="0" fontId="24" fillId="0" borderId="1" xfId="76" applyFont="1" applyBorder="1" applyAlignment="1">
      <alignment horizontal="left" vertical="center" wrapText="1"/>
    </xf>
    <xf numFmtId="0" fontId="2" fillId="0" borderId="1" xfId="76" applyFont="1" applyBorder="1" applyAlignment="1">
      <alignment horizontal="center" vertical="center" wrapText="1"/>
    </xf>
    <xf numFmtId="14" fontId="24" fillId="0" borderId="1" xfId="4" applyNumberFormat="1" applyFont="1" applyBorder="1" applyAlignment="1">
      <alignment horizontal="center" vertical="center" wrapText="1"/>
    </xf>
    <xf numFmtId="0" fontId="0" fillId="6" borderId="1" xfId="0" applyFill="1" applyBorder="1" applyAlignment="1">
      <alignment horizontal="center" vertical="center"/>
    </xf>
    <xf numFmtId="14" fontId="2" fillId="6" borderId="1" xfId="76" applyNumberFormat="1" applyFont="1" applyFill="1" applyBorder="1" applyAlignment="1">
      <alignment horizontal="center" vertical="center" wrapText="1"/>
    </xf>
    <xf numFmtId="0" fontId="0" fillId="0" borderId="1" xfId="0" applyBorder="1" applyAlignment="1">
      <alignment horizontal="left" vertical="center"/>
    </xf>
    <xf numFmtId="0" fontId="24" fillId="0" borderId="1" xfId="76" applyFont="1" applyBorder="1" applyAlignment="1">
      <alignment horizontal="center" vertical="center" wrapText="1"/>
    </xf>
    <xf numFmtId="0" fontId="8" fillId="0" borderId="1" xfId="0" applyFont="1" applyBorder="1" applyAlignment="1">
      <alignment horizontal="center" vertical="center"/>
    </xf>
    <xf numFmtId="14" fontId="2" fillId="0" borderId="1" xfId="76" applyNumberFormat="1" applyFont="1" applyBorder="1" applyAlignment="1">
      <alignment horizontal="center" vertical="center" wrapText="1"/>
    </xf>
    <xf numFmtId="3" fontId="34" fillId="6" borderId="3" xfId="1" applyNumberFormat="1" applyFont="1" applyFill="1" applyBorder="1" applyAlignment="1">
      <alignment horizontal="center" vertical="center" wrapText="1"/>
    </xf>
    <xf numFmtId="3" fontId="22" fillId="6" borderId="63" xfId="1" applyNumberFormat="1" applyFont="1" applyFill="1" applyBorder="1" applyAlignment="1">
      <alignment horizontal="center" vertical="center" wrapText="1"/>
    </xf>
    <xf numFmtId="3" fontId="34" fillId="6" borderId="35" xfId="1" applyNumberFormat="1" applyFont="1" applyFill="1" applyBorder="1" applyAlignment="1">
      <alignment horizontal="center" vertical="center" wrapText="1"/>
    </xf>
    <xf numFmtId="3" fontId="22" fillId="6" borderId="4" xfId="1" applyNumberFormat="1" applyFont="1" applyFill="1" applyBorder="1" applyAlignment="1">
      <alignment horizontal="center" vertical="center" wrapText="1"/>
    </xf>
    <xf numFmtId="3" fontId="34" fillId="6" borderId="50" xfId="1" applyNumberFormat="1" applyFont="1" applyFill="1" applyBorder="1" applyAlignment="1">
      <alignment horizontal="center" vertical="center" wrapText="1"/>
    </xf>
    <xf numFmtId="3" fontId="25" fillId="2" borderId="1" xfId="0" applyNumberFormat="1" applyFont="1" applyFill="1" applyBorder="1" applyAlignment="1">
      <alignment horizontal="left" vertical="center" wrapText="1" indent="1"/>
    </xf>
    <xf numFmtId="3" fontId="25" fillId="2" borderId="1" xfId="0" applyNumberFormat="1" applyFont="1" applyFill="1" applyBorder="1" applyAlignment="1">
      <alignment horizontal="center" vertical="center" wrapText="1"/>
    </xf>
    <xf numFmtId="3" fontId="34" fillId="2" borderId="1" xfId="0" applyNumberFormat="1" applyFont="1" applyFill="1" applyBorder="1" applyAlignment="1">
      <alignment horizontal="center" vertical="center" wrapText="1"/>
    </xf>
    <xf numFmtId="3" fontId="34" fillId="2" borderId="3" xfId="1" applyNumberFormat="1" applyFont="1" applyFill="1" applyBorder="1" applyAlignment="1">
      <alignment horizontal="center" vertical="center" wrapText="1"/>
    </xf>
    <xf numFmtId="3" fontId="34" fillId="2" borderId="3" xfId="0" applyNumberFormat="1" applyFont="1" applyFill="1" applyBorder="1" applyAlignment="1">
      <alignment horizontal="center" vertical="center" wrapText="1"/>
    </xf>
    <xf numFmtId="3" fontId="25" fillId="2" borderId="62" xfId="0" applyNumberFormat="1" applyFont="1" applyFill="1" applyBorder="1" applyAlignment="1">
      <alignment horizontal="left" vertical="center" wrapText="1" indent="1"/>
    </xf>
    <xf numFmtId="3" fontId="22" fillId="2" borderId="62" xfId="4" applyNumberFormat="1" applyFont="1" applyFill="1" applyBorder="1" applyAlignment="1">
      <alignment horizontal="center" vertical="center" wrapText="1"/>
    </xf>
    <xf numFmtId="3" fontId="22" fillId="2" borderId="63" xfId="1" applyNumberFormat="1" applyFont="1" applyFill="1" applyBorder="1" applyAlignment="1">
      <alignment horizontal="center" vertical="center" wrapText="1"/>
    </xf>
    <xf numFmtId="3" fontId="25" fillId="2" borderId="34" xfId="0" applyNumberFormat="1" applyFont="1" applyFill="1" applyBorder="1" applyAlignment="1">
      <alignment horizontal="center" vertical="center" wrapText="1"/>
    </xf>
    <xf numFmtId="3" fontId="25" fillId="2" borderId="34" xfId="0" applyNumberFormat="1" applyFont="1" applyFill="1" applyBorder="1" applyAlignment="1">
      <alignment horizontal="left" vertical="center" wrapText="1" indent="1"/>
    </xf>
    <xf numFmtId="3" fontId="25" fillId="2" borderId="6" xfId="0" applyNumberFormat="1" applyFont="1" applyFill="1" applyBorder="1" applyAlignment="1">
      <alignment horizontal="center" vertical="center" wrapText="1"/>
    </xf>
    <xf numFmtId="3" fontId="25" fillId="2" borderId="6" xfId="0" applyNumberFormat="1" applyFont="1" applyFill="1" applyBorder="1" applyAlignment="1">
      <alignment horizontal="left" vertical="center" wrapText="1" indent="1"/>
    </xf>
    <xf numFmtId="3" fontId="25" fillId="2" borderId="2" xfId="0" applyNumberFormat="1" applyFont="1" applyFill="1" applyBorder="1" applyAlignment="1">
      <alignment horizontal="center" vertical="center" wrapText="1"/>
    </xf>
    <xf numFmtId="3" fontId="25" fillId="2" borderId="2" xfId="0" applyNumberFormat="1" applyFont="1" applyFill="1" applyBorder="1" applyAlignment="1">
      <alignment horizontal="left" vertical="center" wrapText="1" indent="1"/>
    </xf>
    <xf numFmtId="3" fontId="34" fillId="2" borderId="6" xfId="0" applyNumberFormat="1" applyFont="1" applyFill="1" applyBorder="1" applyAlignment="1">
      <alignment horizontal="center" vertical="center" wrapText="1"/>
    </xf>
    <xf numFmtId="3" fontId="34" fillId="2" borderId="50" xfId="1" applyNumberFormat="1" applyFont="1" applyFill="1" applyBorder="1" applyAlignment="1">
      <alignment horizontal="center" vertical="center" wrapText="1"/>
    </xf>
    <xf numFmtId="3" fontId="25" fillId="2" borderId="62" xfId="0" applyNumberFormat="1" applyFont="1" applyFill="1" applyBorder="1" applyAlignment="1">
      <alignment horizontal="center" vertical="center" wrapText="1"/>
    </xf>
    <xf numFmtId="3" fontId="34" fillId="2" borderId="34" xfId="0" applyNumberFormat="1" applyFont="1" applyFill="1" applyBorder="1" applyAlignment="1">
      <alignment horizontal="center" vertical="center" wrapText="1"/>
    </xf>
    <xf numFmtId="3" fontId="34" fillId="2" borderId="35" xfId="1" applyNumberFormat="1" applyFont="1" applyFill="1" applyBorder="1" applyAlignment="1">
      <alignment horizontal="center" vertical="center" wrapText="1"/>
    </xf>
    <xf numFmtId="3" fontId="22" fillId="2" borderId="2" xfId="4" applyNumberFormat="1" applyFont="1" applyFill="1" applyBorder="1" applyAlignment="1">
      <alignment horizontal="center" vertical="center" wrapText="1"/>
    </xf>
    <xf numFmtId="3" fontId="22" fillId="2" borderId="4" xfId="1" applyNumberFormat="1" applyFont="1" applyFill="1" applyBorder="1" applyAlignment="1">
      <alignment horizontal="center" vertical="center" wrapText="1"/>
    </xf>
    <xf numFmtId="49" fontId="10" fillId="0" borderId="59" xfId="4" applyNumberFormat="1" applyFont="1" applyBorder="1" applyAlignment="1">
      <alignment horizontal="justify" vertical="center"/>
    </xf>
    <xf numFmtId="0" fontId="22" fillId="0" borderId="36" xfId="76" applyFont="1" applyBorder="1" applyAlignment="1">
      <alignment horizontal="center" vertical="center" wrapText="1"/>
    </xf>
    <xf numFmtId="0" fontId="10" fillId="0" borderId="22" xfId="4" applyFont="1" applyBorder="1" applyAlignment="1">
      <alignment horizontal="center" vertical="center"/>
    </xf>
    <xf numFmtId="0" fontId="48" fillId="11" borderId="74" xfId="76" applyFont="1" applyFill="1" applyBorder="1" applyAlignment="1">
      <alignment horizontal="center" vertical="center" wrapText="1"/>
    </xf>
    <xf numFmtId="49" fontId="30" fillId="0" borderId="0" xfId="4" applyNumberFormat="1" applyFont="1" applyAlignment="1">
      <alignment vertical="center" wrapText="1"/>
    </xf>
    <xf numFmtId="0" fontId="32" fillId="3" borderId="66" xfId="76" applyFont="1" applyFill="1" applyBorder="1" applyAlignment="1">
      <alignment horizontal="center" vertical="center"/>
    </xf>
    <xf numFmtId="0" fontId="8" fillId="0" borderId="1" xfId="76" applyBorder="1" applyAlignment="1">
      <alignment vertical="center" wrapText="1"/>
    </xf>
    <xf numFmtId="0" fontId="8" fillId="0" borderId="1" xfId="76" applyBorder="1" applyAlignment="1">
      <alignment horizontal="left" vertical="center" wrapText="1"/>
    </xf>
    <xf numFmtId="0" fontId="8" fillId="0" borderId="2" xfId="76" applyBorder="1" applyAlignment="1">
      <alignment horizontal="left" vertical="center" wrapText="1"/>
    </xf>
    <xf numFmtId="0" fontId="95" fillId="0" borderId="13" xfId="76" applyFont="1" applyBorder="1" applyAlignment="1">
      <alignment horizontal="center" vertical="center"/>
    </xf>
    <xf numFmtId="0" fontId="24" fillId="0" borderId="3" xfId="76" applyFont="1" applyBorder="1" applyAlignment="1">
      <alignment vertical="center" wrapText="1"/>
    </xf>
    <xf numFmtId="0" fontId="8" fillId="0" borderId="3" xfId="76" applyBorder="1" applyAlignment="1">
      <alignment horizontal="left" vertical="center" wrapText="1"/>
    </xf>
    <xf numFmtId="0" fontId="95" fillId="0" borderId="19" xfId="76" applyFont="1" applyBorder="1" applyAlignment="1">
      <alignment horizontal="center" vertical="center"/>
    </xf>
    <xf numFmtId="0" fontId="53" fillId="0" borderId="2" xfId="76" applyFont="1" applyBorder="1" applyAlignment="1">
      <alignment vertical="center" wrapText="1"/>
    </xf>
    <xf numFmtId="0" fontId="8" fillId="0" borderId="4" xfId="76" applyBorder="1" applyAlignment="1">
      <alignment vertical="center" wrapText="1"/>
    </xf>
    <xf numFmtId="0" fontId="1" fillId="0" borderId="107" xfId="0" applyFont="1" applyBorder="1" applyAlignment="1">
      <alignment horizontal="center" vertical="center" wrapText="1"/>
    </xf>
    <xf numFmtId="0" fontId="96" fillId="0" borderId="24" xfId="0" applyFont="1" applyBorder="1" applyAlignment="1">
      <alignment vertical="center" wrapText="1"/>
    </xf>
    <xf numFmtId="0" fontId="3" fillId="0" borderId="108" xfId="0" applyFont="1" applyBorder="1" applyAlignment="1">
      <alignment horizontal="center" vertical="center" wrapText="1"/>
    </xf>
    <xf numFmtId="0" fontId="1" fillId="0" borderId="108" xfId="0" applyFont="1" applyBorder="1" applyAlignment="1">
      <alignment horizontal="center" vertical="center" wrapText="1"/>
    </xf>
    <xf numFmtId="0" fontId="1" fillId="0" borderId="109" xfId="0" applyFont="1" applyBorder="1" applyAlignment="1">
      <alignment horizontal="center" vertical="center" wrapText="1"/>
    </xf>
    <xf numFmtId="0" fontId="8" fillId="0" borderId="1" xfId="76" applyBorder="1" applyAlignment="1">
      <alignment horizontal="center" vertical="center" wrapText="1"/>
    </xf>
    <xf numFmtId="0" fontId="8" fillId="0" borderId="2" xfId="76" applyBorder="1" applyAlignment="1">
      <alignment horizontal="center" vertical="center"/>
    </xf>
    <xf numFmtId="0" fontId="8" fillId="0" borderId="1" xfId="76" applyBorder="1" applyAlignment="1">
      <alignment horizontal="center" vertical="center"/>
    </xf>
    <xf numFmtId="49" fontId="10" fillId="0" borderId="0" xfId="0" applyNumberFormat="1" applyFont="1" applyAlignment="1">
      <alignment horizontal="center" vertical="center" wrapText="1"/>
    </xf>
    <xf numFmtId="49" fontId="32" fillId="4" borderId="66" xfId="0" applyNumberFormat="1" applyFont="1" applyFill="1" applyBorder="1" applyAlignment="1">
      <alignment horizontal="center" vertical="center" wrapText="1"/>
    </xf>
    <xf numFmtId="49" fontId="32" fillId="4" borderId="69" xfId="0" applyNumberFormat="1" applyFont="1" applyFill="1" applyBorder="1" applyAlignment="1">
      <alignment horizontal="center" vertical="center" wrapText="1"/>
    </xf>
    <xf numFmtId="49" fontId="32" fillId="4" borderId="74" xfId="0" applyNumberFormat="1" applyFont="1" applyFill="1" applyBorder="1" applyAlignment="1">
      <alignment horizontal="center" vertical="center" wrapText="1"/>
    </xf>
    <xf numFmtId="49" fontId="67" fillId="0" borderId="0" xfId="0" applyNumberFormat="1" applyFont="1" applyAlignment="1">
      <alignment horizontal="left" vertical="top" wrapText="1" indent="4"/>
    </xf>
    <xf numFmtId="49" fontId="25" fillId="0" borderId="13" xfId="0" applyNumberFormat="1" applyFont="1" applyBorder="1" applyAlignment="1">
      <alignment horizontal="justify" vertical="center" wrapText="1"/>
    </xf>
    <xf numFmtId="0" fontId="22" fillId="0" borderId="1" xfId="0" applyFont="1" applyBorder="1" applyAlignment="1">
      <alignment horizontal="justify" vertical="center" wrapText="1"/>
    </xf>
    <xf numFmtId="49" fontId="25" fillId="0" borderId="31" xfId="0" applyNumberFormat="1" applyFont="1" applyBorder="1" applyAlignment="1">
      <alignment horizontal="center" vertical="center" wrapText="1"/>
    </xf>
    <xf numFmtId="49" fontId="25" fillId="0" borderId="15" xfId="0" applyNumberFormat="1" applyFont="1" applyBorder="1" applyAlignment="1">
      <alignment horizontal="center" vertical="center" wrapText="1"/>
    </xf>
    <xf numFmtId="49" fontId="25" fillId="0" borderId="5" xfId="0" applyNumberFormat="1" applyFont="1" applyBorder="1" applyAlignment="1">
      <alignment horizontal="center" vertical="center" wrapText="1"/>
    </xf>
    <xf numFmtId="49" fontId="25" fillId="0" borderId="1" xfId="0" applyNumberFormat="1" applyFont="1" applyBorder="1" applyAlignment="1">
      <alignment horizontal="justify" vertical="center" wrapText="1"/>
    </xf>
    <xf numFmtId="49" fontId="22" fillId="0" borderId="31" xfId="0" applyNumberFormat="1" applyFont="1" applyBorder="1" applyAlignment="1">
      <alignment horizontal="center" vertical="center" wrapText="1"/>
    </xf>
    <xf numFmtId="49" fontId="22" fillId="0" borderId="15" xfId="0" applyNumberFormat="1" applyFont="1" applyBorder="1" applyAlignment="1">
      <alignment horizontal="center" vertical="center" wrapText="1"/>
    </xf>
    <xf numFmtId="49" fontId="22" fillId="0" borderId="7" xfId="0" applyNumberFormat="1" applyFont="1" applyBorder="1" applyAlignment="1">
      <alignment horizontal="center" vertical="center" wrapText="1"/>
    </xf>
    <xf numFmtId="49" fontId="25" fillId="0" borderId="20" xfId="0" applyNumberFormat="1" applyFont="1" applyBorder="1" applyAlignment="1">
      <alignment horizontal="left" vertical="center" wrapText="1"/>
    </xf>
    <xf numFmtId="49" fontId="25" fillId="0" borderId="21" xfId="0" applyNumberFormat="1" applyFont="1" applyBorder="1" applyAlignment="1">
      <alignment horizontal="left" vertical="center" wrapText="1"/>
    </xf>
    <xf numFmtId="49" fontId="25" fillId="0" borderId="10"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25" fillId="0" borderId="19" xfId="0" applyNumberFormat="1" applyFont="1" applyBorder="1" applyAlignment="1">
      <alignment horizontal="justify" vertical="center" wrapText="1"/>
    </xf>
    <xf numFmtId="0" fontId="22" fillId="0" borderId="2" xfId="0" applyFont="1" applyBorder="1" applyAlignment="1">
      <alignment horizontal="justify" vertical="center" wrapText="1"/>
    </xf>
    <xf numFmtId="49" fontId="25" fillId="0" borderId="49" xfId="0" applyNumberFormat="1" applyFont="1" applyBorder="1" applyAlignment="1">
      <alignment horizontal="center" vertical="center" wrapText="1"/>
    </xf>
    <xf numFmtId="49" fontId="25" fillId="0" borderId="47" xfId="0" applyNumberFormat="1" applyFont="1" applyBorder="1" applyAlignment="1">
      <alignment horizontal="center" vertical="center" wrapText="1"/>
    </xf>
    <xf numFmtId="49" fontId="25" fillId="0" borderId="42" xfId="0" applyNumberFormat="1" applyFont="1" applyBorder="1" applyAlignment="1">
      <alignment horizontal="center" vertical="center" wrapText="1"/>
    </xf>
    <xf numFmtId="49" fontId="25" fillId="0" borderId="13" xfId="0" applyNumberFormat="1" applyFont="1" applyBorder="1" applyAlignment="1">
      <alignment horizontal="left" vertical="center" wrapText="1"/>
    </xf>
    <xf numFmtId="49" fontId="25" fillId="0" borderId="1" xfId="0" applyNumberFormat="1" applyFont="1" applyBorder="1" applyAlignment="1">
      <alignment horizontal="left" vertical="center" wrapText="1"/>
    </xf>
    <xf numFmtId="49" fontId="25" fillId="6" borderId="1" xfId="0" applyNumberFormat="1" applyFont="1" applyFill="1" applyBorder="1" applyAlignment="1">
      <alignment horizontal="center" vertical="center" wrapText="1"/>
    </xf>
    <xf numFmtId="49" fontId="25" fillId="6" borderId="3" xfId="0" applyNumberFormat="1" applyFont="1" applyFill="1" applyBorder="1" applyAlignment="1">
      <alignment horizontal="center" vertical="center" wrapText="1"/>
    </xf>
    <xf numFmtId="49" fontId="25" fillId="6" borderId="2" xfId="0" applyNumberFormat="1" applyFont="1" applyFill="1" applyBorder="1" applyAlignment="1">
      <alignment horizontal="center" vertical="center" wrapText="1"/>
    </xf>
    <xf numFmtId="49" fontId="25" fillId="6" borderId="4" xfId="0" applyNumberFormat="1" applyFont="1" applyFill="1" applyBorder="1" applyAlignment="1">
      <alignment horizontal="center" vertical="center" wrapText="1"/>
    </xf>
    <xf numFmtId="3" fontId="22" fillId="0" borderId="31" xfId="0" applyNumberFormat="1" applyFont="1" applyBorder="1" applyAlignment="1">
      <alignment horizontal="center" vertical="center" wrapText="1"/>
    </xf>
    <xf numFmtId="3" fontId="22" fillId="0" borderId="15" xfId="0" applyNumberFormat="1" applyFont="1" applyBorder="1" applyAlignment="1">
      <alignment horizontal="center" vertical="center" wrapText="1"/>
    </xf>
    <xf numFmtId="3" fontId="22" fillId="0" borderId="5" xfId="0" applyNumberFormat="1" applyFont="1" applyBorder="1" applyAlignment="1">
      <alignment horizontal="center" vertical="center" wrapText="1"/>
    </xf>
    <xf numFmtId="0" fontId="22" fillId="0" borderId="31"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5" xfId="0" applyFont="1" applyBorder="1" applyAlignment="1">
      <alignment horizontal="center" vertical="center" wrapText="1"/>
    </xf>
    <xf numFmtId="49" fontId="25" fillId="0" borderId="33" xfId="0" applyNumberFormat="1" applyFont="1" applyBorder="1" applyAlignment="1">
      <alignment horizontal="left" vertical="center" wrapText="1"/>
    </xf>
    <xf numFmtId="49" fontId="25" fillId="0" borderId="34" xfId="0" applyNumberFormat="1" applyFont="1" applyBorder="1" applyAlignment="1">
      <alignment horizontal="left" vertical="center" wrapText="1"/>
    </xf>
    <xf numFmtId="49" fontId="25" fillId="6" borderId="34" xfId="0" applyNumberFormat="1" applyFont="1" applyFill="1" applyBorder="1" applyAlignment="1">
      <alignment horizontal="center" vertical="center" wrapText="1"/>
    </xf>
    <xf numFmtId="49" fontId="25" fillId="6" borderId="35" xfId="0" applyNumberFormat="1" applyFont="1" applyFill="1" applyBorder="1" applyAlignment="1">
      <alignment horizontal="center" vertical="center" wrapText="1"/>
    </xf>
    <xf numFmtId="0" fontId="83" fillId="0" borderId="0" xfId="0" applyFont="1" applyAlignment="1">
      <alignment horizontal="center" vertical="center" wrapText="1"/>
    </xf>
    <xf numFmtId="0" fontId="84" fillId="0" borderId="0" xfId="0" applyFont="1" applyAlignment="1">
      <alignment horizontal="left" vertical="center" wrapText="1"/>
    </xf>
    <xf numFmtId="0" fontId="71" fillId="0" borderId="0" xfId="4" applyFont="1" applyAlignment="1">
      <alignment horizontal="left" wrapText="1"/>
    </xf>
    <xf numFmtId="0" fontId="72" fillId="0" borderId="0" xfId="4" applyFont="1" applyAlignment="1">
      <alignment horizontal="left" vertical="center" wrapText="1"/>
    </xf>
    <xf numFmtId="0" fontId="73" fillId="0" borderId="0" xfId="4" applyFont="1" applyAlignment="1">
      <alignment horizontal="left" vertical="center" wrapText="1"/>
    </xf>
    <xf numFmtId="3" fontId="25" fillId="7" borderId="46" xfId="4" applyNumberFormat="1" applyFont="1" applyFill="1" applyBorder="1" applyAlignment="1">
      <alignment horizontal="center" vertical="center" wrapText="1"/>
    </xf>
    <xf numFmtId="3" fontId="25" fillId="7" borderId="48" xfId="4" applyNumberFormat="1" applyFont="1" applyFill="1" applyBorder="1" applyAlignment="1">
      <alignment horizontal="center" vertical="center" wrapText="1"/>
    </xf>
    <xf numFmtId="1" fontId="25" fillId="6" borderId="64" xfId="4" applyNumberFormat="1" applyFont="1" applyFill="1" applyBorder="1" applyAlignment="1">
      <alignment horizontal="center" vertical="center" wrapText="1"/>
    </xf>
    <xf numFmtId="1" fontId="25" fillId="6" borderId="65" xfId="4" applyNumberFormat="1" applyFont="1" applyFill="1" applyBorder="1" applyAlignment="1">
      <alignment horizontal="center" vertical="center" wrapText="1"/>
    </xf>
    <xf numFmtId="1" fontId="25" fillId="0" borderId="64" xfId="4" applyNumberFormat="1" applyFont="1" applyBorder="1" applyAlignment="1">
      <alignment horizontal="center" vertical="center" wrapText="1"/>
    </xf>
    <xf numFmtId="1" fontId="25" fillId="0" borderId="65" xfId="4" applyNumberFormat="1" applyFont="1" applyBorder="1" applyAlignment="1">
      <alignment horizontal="center" vertical="center" wrapText="1"/>
    </xf>
    <xf numFmtId="1" fontId="25" fillId="0" borderId="13" xfId="4" applyNumberFormat="1" applyFont="1" applyBorder="1" applyAlignment="1">
      <alignment horizontal="center" vertical="center" wrapText="1"/>
    </xf>
    <xf numFmtId="0" fontId="70" fillId="0" borderId="25" xfId="4" applyFont="1" applyBorder="1" applyAlignment="1">
      <alignment horizontal="left" vertical="center" wrapText="1" indent="4"/>
    </xf>
    <xf numFmtId="0" fontId="70" fillId="0" borderId="0" xfId="4" applyFont="1" applyAlignment="1">
      <alignment horizontal="left" wrapText="1" indent="4"/>
    </xf>
    <xf numFmtId="49" fontId="32" fillId="3" borderId="28" xfId="4" applyNumberFormat="1" applyFont="1" applyFill="1" applyBorder="1" applyAlignment="1">
      <alignment horizontal="center" vertical="center" wrapText="1"/>
    </xf>
    <xf numFmtId="49" fontId="32" fillId="3" borderId="18" xfId="4" applyNumberFormat="1" applyFont="1" applyFill="1" applyBorder="1" applyAlignment="1">
      <alignment horizontal="center" vertical="center" wrapText="1"/>
    </xf>
    <xf numFmtId="49" fontId="32" fillId="3" borderId="26" xfId="4" applyNumberFormat="1" applyFont="1" applyFill="1" applyBorder="1" applyAlignment="1">
      <alignment horizontal="center" vertical="center" wrapText="1"/>
    </xf>
    <xf numFmtId="49" fontId="32" fillId="3" borderId="27" xfId="4" applyNumberFormat="1" applyFont="1" applyFill="1" applyBorder="1" applyAlignment="1">
      <alignment horizontal="center" vertical="center" wrapText="1"/>
    </xf>
    <xf numFmtId="49" fontId="32" fillId="3" borderId="16" xfId="4" applyNumberFormat="1" applyFont="1" applyFill="1" applyBorder="1" applyAlignment="1">
      <alignment horizontal="center" vertical="center" wrapText="1"/>
    </xf>
    <xf numFmtId="49" fontId="32" fillId="3" borderId="8" xfId="4" applyNumberFormat="1" applyFont="1" applyFill="1" applyBorder="1" applyAlignment="1">
      <alignment horizontal="center" vertical="center" wrapText="1"/>
    </xf>
    <xf numFmtId="0" fontId="33" fillId="4" borderId="20" xfId="4" applyFont="1" applyFill="1" applyBorder="1" applyAlignment="1">
      <alignment horizontal="center" wrapText="1"/>
    </xf>
    <xf numFmtId="0" fontId="33" fillId="4" borderId="10" xfId="4" applyFont="1" applyFill="1" applyBorder="1" applyAlignment="1">
      <alignment horizontal="center" wrapText="1"/>
    </xf>
    <xf numFmtId="0" fontId="70" fillId="0" borderId="0" xfId="4" applyFont="1" applyAlignment="1">
      <alignment horizontal="left" vertical="center" wrapText="1" indent="4"/>
    </xf>
    <xf numFmtId="49" fontId="30" fillId="0" borderId="0" xfId="4" applyNumberFormat="1" applyFont="1" applyAlignment="1">
      <alignment horizontal="center" vertical="center" wrapText="1"/>
    </xf>
    <xf numFmtId="49" fontId="30" fillId="0" borderId="24" xfId="4" applyNumberFormat="1" applyFont="1" applyBorder="1" applyAlignment="1">
      <alignment horizontal="center" vertical="center" wrapText="1"/>
    </xf>
    <xf numFmtId="49" fontId="32" fillId="3" borderId="29" xfId="4" applyNumberFormat="1" applyFont="1" applyFill="1" applyBorder="1" applyAlignment="1">
      <alignment horizontal="center" vertical="center" wrapText="1"/>
    </xf>
    <xf numFmtId="49" fontId="32" fillId="3" borderId="59" xfId="4" applyNumberFormat="1" applyFont="1" applyFill="1" applyBorder="1" applyAlignment="1">
      <alignment horizontal="center" vertical="center" wrapText="1"/>
    </xf>
    <xf numFmtId="49" fontId="32" fillId="3" borderId="21" xfId="4" applyNumberFormat="1" applyFont="1" applyFill="1" applyBorder="1" applyAlignment="1">
      <alignment horizontal="center" vertical="center" wrapText="1"/>
    </xf>
    <xf numFmtId="49" fontId="32" fillId="3" borderId="22" xfId="4" applyNumberFormat="1" applyFont="1" applyFill="1" applyBorder="1" applyAlignment="1">
      <alignment horizontal="center" vertical="center" wrapText="1"/>
    </xf>
    <xf numFmtId="49" fontId="32" fillId="3" borderId="32" xfId="4" applyNumberFormat="1" applyFont="1" applyFill="1" applyBorder="1" applyAlignment="1">
      <alignment horizontal="center" vertical="center" wrapText="1"/>
    </xf>
    <xf numFmtId="3" fontId="31" fillId="0" borderId="20" xfId="4" applyNumberFormat="1" applyFont="1" applyBorder="1" applyAlignment="1">
      <alignment horizontal="left" vertical="center" wrapText="1"/>
    </xf>
    <xf numFmtId="0" fontId="31" fillId="0" borderId="21" xfId="4" applyFont="1" applyBorder="1" applyAlignment="1">
      <alignment horizontal="left" vertical="center" wrapText="1"/>
    </xf>
    <xf numFmtId="0" fontId="31" fillId="0" borderId="10" xfId="4" applyFont="1" applyBorder="1" applyAlignment="1">
      <alignment horizontal="left" vertical="center" wrapText="1"/>
    </xf>
    <xf numFmtId="49" fontId="32" fillId="4" borderId="28" xfId="76" applyNumberFormat="1" applyFont="1" applyFill="1" applyBorder="1" applyAlignment="1">
      <alignment horizontal="center" vertical="center" wrapText="1"/>
    </xf>
    <xf numFmtId="49" fontId="32" fillId="4" borderId="17" xfId="76" applyNumberFormat="1" applyFont="1" applyFill="1" applyBorder="1" applyAlignment="1">
      <alignment horizontal="center" vertical="center" wrapText="1"/>
    </xf>
    <xf numFmtId="1" fontId="25" fillId="6" borderId="99" xfId="76" applyNumberFormat="1" applyFont="1" applyFill="1" applyBorder="1" applyAlignment="1">
      <alignment horizontal="center" vertical="center" wrapText="1"/>
    </xf>
    <xf numFmtId="1" fontId="25" fillId="6" borderId="61" xfId="76" applyNumberFormat="1" applyFont="1" applyFill="1" applyBorder="1" applyAlignment="1">
      <alignment horizontal="center" vertical="center" wrapText="1"/>
    </xf>
    <xf numFmtId="1" fontId="25" fillId="0" borderId="99" xfId="76" applyNumberFormat="1" applyFont="1" applyBorder="1" applyAlignment="1">
      <alignment horizontal="center" vertical="center" wrapText="1"/>
    </xf>
    <xf numFmtId="1" fontId="25" fillId="0" borderId="61" xfId="76" applyNumberFormat="1" applyFont="1" applyBorder="1" applyAlignment="1">
      <alignment horizontal="center" vertical="center" wrapText="1"/>
    </xf>
    <xf numFmtId="1" fontId="25" fillId="0" borderId="66" xfId="76" applyNumberFormat="1" applyFont="1" applyBorder="1" applyAlignment="1">
      <alignment horizontal="center" vertical="center" wrapText="1"/>
    </xf>
    <xf numFmtId="49" fontId="30" fillId="0" borderId="0" xfId="76" applyNumberFormat="1" applyFont="1" applyAlignment="1">
      <alignment horizontal="center" vertical="center" wrapText="1"/>
    </xf>
    <xf numFmtId="3" fontId="30" fillId="0" borderId="20" xfId="76" applyNumberFormat="1" applyFont="1" applyBorder="1" applyAlignment="1">
      <alignment horizontal="center" wrapText="1"/>
    </xf>
    <xf numFmtId="0" fontId="30" fillId="0" borderId="21" xfId="76" applyFont="1" applyBorder="1" applyAlignment="1">
      <alignment horizontal="center" wrapText="1"/>
    </xf>
    <xf numFmtId="0" fontId="30" fillId="0" borderId="10" xfId="76" applyFont="1" applyBorder="1" applyAlignment="1">
      <alignment horizontal="center" wrapText="1"/>
    </xf>
    <xf numFmtId="49" fontId="32" fillId="3" borderId="17" xfId="4" applyNumberFormat="1" applyFont="1" applyFill="1" applyBorder="1" applyAlignment="1">
      <alignment horizontal="center" vertical="center" wrapText="1"/>
    </xf>
    <xf numFmtId="49" fontId="32" fillId="4" borderId="20" xfId="76" applyNumberFormat="1" applyFont="1" applyFill="1" applyBorder="1" applyAlignment="1">
      <alignment horizontal="center" vertical="center" wrapText="1"/>
    </xf>
    <xf numFmtId="49" fontId="32" fillId="4" borderId="21" xfId="76" applyNumberFormat="1" applyFont="1" applyFill="1" applyBorder="1" applyAlignment="1">
      <alignment horizontal="center" vertical="center" wrapText="1"/>
    </xf>
    <xf numFmtId="49" fontId="32" fillId="4" borderId="10" xfId="76" applyNumberFormat="1" applyFont="1" applyFill="1" applyBorder="1" applyAlignment="1">
      <alignment horizontal="center" vertical="center" wrapText="1"/>
    </xf>
    <xf numFmtId="3" fontId="25" fillId="6" borderId="34" xfId="0" applyNumberFormat="1" applyFont="1" applyFill="1" applyBorder="1" applyAlignment="1">
      <alignment horizontal="center" vertical="center" wrapText="1"/>
    </xf>
    <xf numFmtId="3" fontId="25" fillId="6" borderId="1" xfId="0" applyNumberFormat="1" applyFont="1" applyFill="1" applyBorder="1" applyAlignment="1">
      <alignment horizontal="center" vertical="center" wrapText="1"/>
    </xf>
    <xf numFmtId="3" fontId="25" fillId="6" borderId="62" xfId="0" applyNumberFormat="1" applyFont="1" applyFill="1" applyBorder="1" applyAlignment="1">
      <alignment horizontal="center" vertical="center" wrapText="1"/>
    </xf>
    <xf numFmtId="3" fontId="25" fillId="6" borderId="6" xfId="0" applyNumberFormat="1" applyFont="1" applyFill="1" applyBorder="1" applyAlignment="1">
      <alignment horizontal="center" vertical="center" wrapText="1"/>
    </xf>
    <xf numFmtId="3" fontId="25" fillId="6" borderId="2" xfId="0" applyNumberFormat="1" applyFont="1" applyFill="1" applyBorder="1" applyAlignment="1">
      <alignment horizontal="center" vertical="center" wrapText="1"/>
    </xf>
    <xf numFmtId="49" fontId="32" fillId="4" borderId="37" xfId="4" applyNumberFormat="1" applyFont="1" applyFill="1" applyBorder="1" applyAlignment="1">
      <alignment horizontal="center" vertical="center" wrapText="1"/>
    </xf>
    <xf numFmtId="49" fontId="32" fillId="4" borderId="41" xfId="4" applyNumberFormat="1" applyFont="1" applyFill="1" applyBorder="1" applyAlignment="1">
      <alignment horizontal="center" vertical="center" wrapText="1"/>
    </xf>
    <xf numFmtId="49" fontId="32" fillId="4" borderId="23" xfId="0" applyNumberFormat="1" applyFont="1" applyFill="1" applyBorder="1" applyAlignment="1">
      <alignment horizontal="center" vertical="center" wrapText="1"/>
    </xf>
    <xf numFmtId="49" fontId="32" fillId="4" borderId="36" xfId="0" applyNumberFormat="1" applyFont="1" applyFill="1" applyBorder="1" applyAlignment="1">
      <alignment horizontal="center" vertical="center" wrapText="1"/>
    </xf>
    <xf numFmtId="49" fontId="32" fillId="4" borderId="22" xfId="0" applyNumberFormat="1" applyFont="1" applyFill="1" applyBorder="1" applyAlignment="1">
      <alignment horizontal="center" vertical="center" wrapText="1"/>
    </xf>
    <xf numFmtId="0" fontId="29" fillId="0" borderId="0" xfId="0" applyFont="1" applyAlignment="1">
      <alignment horizontal="left" vertical="center" wrapText="1"/>
    </xf>
    <xf numFmtId="0" fontId="74" fillId="0" borderId="0" xfId="4" applyFont="1" applyAlignment="1">
      <alignment horizontal="left" wrapText="1" indent="4"/>
    </xf>
    <xf numFmtId="0" fontId="66" fillId="0" borderId="0" xfId="4" applyFont="1" applyAlignment="1">
      <alignment horizontal="left" wrapText="1" indent="4"/>
    </xf>
    <xf numFmtId="3" fontId="25" fillId="2" borderId="34" xfId="0" applyNumberFormat="1" applyFont="1" applyFill="1" applyBorder="1" applyAlignment="1">
      <alignment horizontal="center" vertical="center" wrapText="1"/>
    </xf>
    <xf numFmtId="3" fontId="25" fillId="2" borderId="1" xfId="0" applyNumberFormat="1" applyFont="1" applyFill="1" applyBorder="1" applyAlignment="1">
      <alignment horizontal="center" vertical="center" wrapText="1"/>
    </xf>
    <xf numFmtId="3" fontId="25" fillId="2" borderId="62" xfId="0" applyNumberFormat="1" applyFont="1" applyFill="1" applyBorder="1" applyAlignment="1">
      <alignment horizontal="center" vertical="center" wrapText="1"/>
    </xf>
    <xf numFmtId="3" fontId="30" fillId="6" borderId="20" xfId="0" applyNumberFormat="1" applyFont="1" applyFill="1" applyBorder="1" applyAlignment="1">
      <alignment horizontal="center" wrapText="1"/>
    </xf>
    <xf numFmtId="0" fontId="30" fillId="6" borderId="21" xfId="0" applyFont="1" applyFill="1" applyBorder="1" applyAlignment="1">
      <alignment horizontal="center" wrapText="1"/>
    </xf>
    <xf numFmtId="0" fontId="30" fillId="6" borderId="10" xfId="0" applyFont="1" applyFill="1" applyBorder="1" applyAlignment="1">
      <alignment horizontal="center" wrapText="1"/>
    </xf>
    <xf numFmtId="1" fontId="25" fillId="2" borderId="66" xfId="0" applyNumberFormat="1" applyFont="1" applyFill="1" applyBorder="1" applyAlignment="1">
      <alignment horizontal="center" vertical="center" wrapText="1"/>
    </xf>
    <xf numFmtId="1" fontId="25" fillId="2" borderId="53" xfId="0" applyNumberFormat="1" applyFont="1" applyFill="1" applyBorder="1" applyAlignment="1">
      <alignment horizontal="center" vertical="center" wrapText="1"/>
    </xf>
    <xf numFmtId="1" fontId="25" fillId="2" borderId="94" xfId="0" applyNumberFormat="1" applyFont="1" applyFill="1" applyBorder="1" applyAlignment="1">
      <alignment horizontal="center" vertical="center" wrapText="1"/>
    </xf>
    <xf numFmtId="1" fontId="25" fillId="6" borderId="66" xfId="0" applyNumberFormat="1" applyFont="1" applyFill="1" applyBorder="1" applyAlignment="1">
      <alignment horizontal="center" vertical="center" wrapText="1"/>
    </xf>
    <xf numFmtId="1" fontId="25" fillId="6" borderId="53" xfId="0" applyNumberFormat="1" applyFont="1" applyFill="1" applyBorder="1" applyAlignment="1">
      <alignment horizontal="center" vertical="center" wrapText="1"/>
    </xf>
    <xf numFmtId="1" fontId="25" fillId="6" borderId="94" xfId="0" applyNumberFormat="1" applyFont="1" applyFill="1" applyBorder="1" applyAlignment="1">
      <alignment horizontal="center" vertical="center" wrapText="1"/>
    </xf>
    <xf numFmtId="3" fontId="25" fillId="2" borderId="6" xfId="0" applyNumberFormat="1" applyFont="1" applyFill="1" applyBorder="1" applyAlignment="1">
      <alignment horizontal="center" vertical="center" wrapText="1"/>
    </xf>
    <xf numFmtId="3" fontId="25" fillId="2" borderId="2" xfId="0" applyNumberFormat="1" applyFont="1" applyFill="1" applyBorder="1" applyAlignment="1">
      <alignment horizontal="center" vertical="center" wrapText="1"/>
    </xf>
    <xf numFmtId="3" fontId="10" fillId="0" borderId="1" xfId="4" applyNumberFormat="1" applyFont="1" applyBorder="1" applyAlignment="1">
      <alignment horizontal="center" vertical="center"/>
    </xf>
    <xf numFmtId="49" fontId="9" fillId="0" borderId="0" xfId="4" applyNumberFormat="1" applyFont="1" applyAlignment="1">
      <alignment horizontal="center" vertical="center" wrapText="1"/>
    </xf>
    <xf numFmtId="49" fontId="10" fillId="0" borderId="0" xfId="4" applyNumberFormat="1" applyFont="1" applyAlignment="1">
      <alignment horizontal="justify" vertical="center" wrapText="1"/>
    </xf>
    <xf numFmtId="49" fontId="36" fillId="0" borderId="0" xfId="4" applyNumberFormat="1" applyFont="1" applyAlignment="1">
      <alignment horizontal="justify" vertical="center" wrapText="1"/>
    </xf>
    <xf numFmtId="49" fontId="48" fillId="4" borderId="37" xfId="4" applyNumberFormat="1" applyFont="1" applyFill="1" applyBorder="1" applyAlignment="1">
      <alignment horizontal="center" vertical="center" wrapText="1"/>
    </xf>
    <xf numFmtId="49" fontId="48" fillId="4" borderId="38" xfId="4" applyNumberFormat="1" applyFont="1" applyFill="1" applyBorder="1" applyAlignment="1">
      <alignment horizontal="center" vertical="center" wrapText="1"/>
    </xf>
    <xf numFmtId="49" fontId="48" fillId="4" borderId="25" xfId="4" applyNumberFormat="1" applyFont="1" applyFill="1" applyBorder="1" applyAlignment="1">
      <alignment horizontal="center" vertical="center" wrapText="1"/>
    </xf>
    <xf numFmtId="49" fontId="48" fillId="4" borderId="24" xfId="4" applyNumberFormat="1" applyFont="1" applyFill="1" applyBorder="1" applyAlignment="1">
      <alignment horizontal="center" vertical="center" wrapText="1"/>
    </xf>
    <xf numFmtId="49" fontId="48" fillId="4" borderId="26" xfId="4" applyNumberFormat="1" applyFont="1" applyFill="1" applyBorder="1" applyAlignment="1">
      <alignment horizontal="center" vertical="center" wrapText="1"/>
    </xf>
    <xf numFmtId="49" fontId="48" fillId="4" borderId="27" xfId="4" applyNumberFormat="1" applyFont="1" applyFill="1" applyBorder="1" applyAlignment="1">
      <alignment horizontal="center" vertical="center" wrapText="1"/>
    </xf>
    <xf numFmtId="49" fontId="48" fillId="4" borderId="57" xfId="4" applyNumberFormat="1" applyFont="1" applyFill="1" applyBorder="1" applyAlignment="1">
      <alignment horizontal="center" vertical="center" wrapText="1"/>
    </xf>
    <xf numFmtId="49" fontId="48" fillId="4" borderId="58" xfId="4" applyNumberFormat="1" applyFont="1" applyFill="1" applyBorder="1" applyAlignment="1">
      <alignment horizontal="center" vertical="center" wrapText="1"/>
    </xf>
    <xf numFmtId="49" fontId="48" fillId="4" borderId="43" xfId="4" applyNumberFormat="1" applyFont="1" applyFill="1" applyBorder="1" applyAlignment="1">
      <alignment horizontal="center" vertical="center" wrapText="1"/>
    </xf>
    <xf numFmtId="49" fontId="48" fillId="4" borderId="14" xfId="4" applyNumberFormat="1" applyFont="1" applyFill="1" applyBorder="1" applyAlignment="1">
      <alignment horizontal="center" vertical="center" wrapText="1"/>
    </xf>
    <xf numFmtId="49" fontId="48" fillId="4" borderId="44" xfId="4" applyNumberFormat="1" applyFont="1" applyFill="1" applyBorder="1" applyAlignment="1">
      <alignment horizontal="center" vertical="center" wrapText="1"/>
    </xf>
    <xf numFmtId="49" fontId="48" fillId="4" borderId="12" xfId="4" applyNumberFormat="1" applyFont="1" applyFill="1" applyBorder="1" applyAlignment="1">
      <alignment horizontal="center" vertical="center" wrapText="1"/>
    </xf>
    <xf numFmtId="49" fontId="48" fillId="4" borderId="35" xfId="4" applyNumberFormat="1" applyFont="1" applyFill="1" applyBorder="1" applyAlignment="1">
      <alignment horizontal="center" vertical="center" wrapText="1"/>
    </xf>
    <xf numFmtId="49" fontId="48" fillId="4" borderId="28" xfId="4" applyNumberFormat="1" applyFont="1" applyFill="1" applyBorder="1" applyAlignment="1">
      <alignment horizontal="center" vertical="center" wrapText="1"/>
    </xf>
    <xf numFmtId="49" fontId="48" fillId="4" borderId="17" xfId="4" applyNumberFormat="1" applyFont="1" applyFill="1" applyBorder="1" applyAlignment="1">
      <alignment horizontal="center" vertical="center" wrapText="1"/>
    </xf>
    <xf numFmtId="49" fontId="48" fillId="4" borderId="42" xfId="4" applyNumberFormat="1" applyFont="1" applyFill="1" applyBorder="1" applyAlignment="1">
      <alignment horizontal="center" vertical="center" wrapText="1"/>
    </xf>
    <xf numFmtId="49" fontId="48" fillId="4" borderId="20" xfId="4" applyNumberFormat="1" applyFont="1" applyFill="1" applyBorder="1" applyAlignment="1">
      <alignment horizontal="center" vertical="center" wrapText="1"/>
    </xf>
    <xf numFmtId="49" fontId="48" fillId="4" borderId="21" xfId="4" applyNumberFormat="1" applyFont="1" applyFill="1" applyBorder="1" applyAlignment="1">
      <alignment horizontal="center" vertical="center" wrapText="1"/>
    </xf>
    <xf numFmtId="3" fontId="10" fillId="0" borderId="34" xfId="4" applyNumberFormat="1" applyFont="1" applyBorder="1" applyAlignment="1">
      <alignment horizontal="center" vertical="center"/>
    </xf>
    <xf numFmtId="0" fontId="10" fillId="0" borderId="19" xfId="4" applyFont="1" applyBorder="1" applyAlignment="1">
      <alignment horizontal="justify" vertical="center" wrapText="1"/>
    </xf>
    <xf numFmtId="0" fontId="10" fillId="0" borderId="2" xfId="4" applyFont="1" applyBorder="1" applyAlignment="1">
      <alignment horizontal="justify" vertical="center" wrapText="1"/>
    </xf>
    <xf numFmtId="0" fontId="10" fillId="0" borderId="4" xfId="4" applyFont="1" applyBorder="1" applyAlignment="1">
      <alignment horizontal="justify" vertical="center" wrapText="1"/>
    </xf>
    <xf numFmtId="49" fontId="9" fillId="0" borderId="0" xfId="4" applyNumberFormat="1" applyFont="1" applyAlignment="1">
      <alignment horizontal="left" vertical="center" wrapText="1"/>
    </xf>
    <xf numFmtId="49" fontId="10" fillId="0" borderId="31" xfId="4" applyNumberFormat="1" applyFont="1" applyBorder="1" applyAlignment="1">
      <alignment horizontal="center" vertical="center" wrapText="1"/>
    </xf>
    <xf numFmtId="49" fontId="10" fillId="0" borderId="7" xfId="4" applyNumberFormat="1" applyFont="1" applyBorder="1" applyAlignment="1">
      <alignment horizontal="center" vertical="center" wrapText="1"/>
    </xf>
    <xf numFmtId="0" fontId="10" fillId="0" borderId="1" xfId="4" applyFont="1" applyBorder="1" applyAlignment="1">
      <alignment horizontal="justify" vertical="center" wrapText="1"/>
    </xf>
    <xf numFmtId="0" fontId="10" fillId="0" borderId="3" xfId="4" applyFont="1" applyBorder="1" applyAlignment="1">
      <alignment horizontal="justify" vertical="center" wrapText="1"/>
    </xf>
    <xf numFmtId="0" fontId="10" fillId="0" borderId="13" xfId="4" applyFont="1" applyBorder="1" applyAlignment="1">
      <alignment horizontal="justify" vertical="center" wrapText="1"/>
    </xf>
    <xf numFmtId="49" fontId="43" fillId="7" borderId="28" xfId="4" applyNumberFormat="1" applyFont="1" applyFill="1" applyBorder="1" applyAlignment="1">
      <alignment horizontal="center" vertical="center" wrapText="1"/>
    </xf>
    <xf numFmtId="49" fontId="43" fillId="7" borderId="18" xfId="4" applyNumberFormat="1" applyFont="1" applyFill="1" applyBorder="1" applyAlignment="1">
      <alignment horizontal="center" vertical="center" wrapText="1"/>
    </xf>
    <xf numFmtId="49" fontId="43" fillId="7" borderId="23" xfId="4" applyNumberFormat="1" applyFont="1" applyFill="1" applyBorder="1" applyAlignment="1">
      <alignment horizontal="center" vertical="center" wrapText="1"/>
    </xf>
    <xf numFmtId="49" fontId="43" fillId="7" borderId="36" xfId="4" applyNumberFormat="1" applyFont="1" applyFill="1" applyBorder="1" applyAlignment="1">
      <alignment horizontal="center" vertical="center" wrapText="1"/>
    </xf>
    <xf numFmtId="49" fontId="43" fillId="7" borderId="22" xfId="4" applyNumberFormat="1" applyFont="1" applyFill="1" applyBorder="1" applyAlignment="1">
      <alignment horizontal="center" vertical="center" wrapText="1"/>
    </xf>
    <xf numFmtId="49" fontId="43" fillId="4" borderId="43" xfId="4" applyNumberFormat="1" applyFont="1" applyFill="1" applyBorder="1" applyAlignment="1">
      <alignment horizontal="center" vertical="center" wrapText="1"/>
    </xf>
    <xf numFmtId="49" fontId="43" fillId="4" borderId="12" xfId="4" applyNumberFormat="1" applyFont="1" applyFill="1" applyBorder="1" applyAlignment="1">
      <alignment horizontal="center" vertical="center" wrapText="1"/>
    </xf>
    <xf numFmtId="49" fontId="10" fillId="0" borderId="1" xfId="4" applyNumberFormat="1" applyFont="1" applyBorder="1" applyAlignment="1">
      <alignment horizontal="justify" vertical="center" wrapText="1"/>
    </xf>
    <xf numFmtId="49" fontId="10" fillId="0" borderId="3" xfId="4" applyNumberFormat="1" applyFont="1" applyBorder="1" applyAlignment="1">
      <alignment horizontal="justify" vertical="center" wrapText="1"/>
    </xf>
    <xf numFmtId="49" fontId="43" fillId="4" borderId="14" xfId="4" applyNumberFormat="1" applyFont="1" applyFill="1" applyBorder="1" applyAlignment="1">
      <alignment horizontal="center" vertical="center" wrapText="1"/>
    </xf>
    <xf numFmtId="49" fontId="43" fillId="4" borderId="44" xfId="4" applyNumberFormat="1" applyFont="1" applyFill="1" applyBorder="1" applyAlignment="1">
      <alignment horizontal="center" vertical="center" wrapText="1"/>
    </xf>
    <xf numFmtId="49" fontId="43" fillId="4" borderId="34" xfId="4" applyNumberFormat="1" applyFont="1" applyFill="1" applyBorder="1" applyAlignment="1">
      <alignment horizontal="center" vertical="center" wrapText="1"/>
    </xf>
    <xf numFmtId="49" fontId="43" fillId="4" borderId="35" xfId="4" applyNumberFormat="1" applyFont="1" applyFill="1" applyBorder="1" applyAlignment="1">
      <alignment horizontal="center" vertical="center" wrapText="1"/>
    </xf>
    <xf numFmtId="49" fontId="43" fillId="4" borderId="59" xfId="4" applyNumberFormat="1" applyFont="1" applyFill="1" applyBorder="1" applyAlignment="1">
      <alignment horizontal="center" vertical="center" wrapText="1"/>
    </xf>
    <xf numFmtId="49" fontId="43" fillId="4" borderId="36" xfId="4" applyNumberFormat="1" applyFont="1" applyFill="1" applyBorder="1" applyAlignment="1">
      <alignment horizontal="center" vertical="center" wrapText="1"/>
    </xf>
    <xf numFmtId="49" fontId="43" fillId="4" borderId="22" xfId="4" applyNumberFormat="1" applyFont="1" applyFill="1" applyBorder="1" applyAlignment="1">
      <alignment horizontal="center" vertical="center" wrapText="1"/>
    </xf>
    <xf numFmtId="49" fontId="9" fillId="0" borderId="43" xfId="4" applyNumberFormat="1" applyFont="1" applyBorder="1" applyAlignment="1">
      <alignment horizontal="left" vertical="center" wrapText="1" indent="7"/>
    </xf>
    <xf numFmtId="49" fontId="9" fillId="0" borderId="14" xfId="4" applyNumberFormat="1" applyFont="1" applyBorder="1" applyAlignment="1">
      <alignment horizontal="left" vertical="center" wrapText="1" indent="7"/>
    </xf>
    <xf numFmtId="49" fontId="9" fillId="0" borderId="44" xfId="4" applyNumberFormat="1" applyFont="1" applyBorder="1" applyAlignment="1">
      <alignment horizontal="left" vertical="center" wrapText="1" indent="7"/>
    </xf>
    <xf numFmtId="49" fontId="9" fillId="0" borderId="45" xfId="4" applyNumberFormat="1" applyFont="1" applyBorder="1" applyAlignment="1">
      <alignment horizontal="left" vertical="center" wrapText="1" indent="7"/>
    </xf>
    <xf numFmtId="49" fontId="9" fillId="0" borderId="15" xfId="4" applyNumberFormat="1" applyFont="1" applyBorder="1" applyAlignment="1">
      <alignment horizontal="left" vertical="center" wrapText="1" indent="7"/>
    </xf>
    <xf numFmtId="49" fontId="9" fillId="0" borderId="5" xfId="4" applyNumberFormat="1" applyFont="1" applyBorder="1" applyAlignment="1">
      <alignment horizontal="left" vertical="center" wrapText="1" indent="7"/>
    </xf>
    <xf numFmtId="49" fontId="9" fillId="0" borderId="46" xfId="4" applyNumberFormat="1" applyFont="1" applyBorder="1" applyAlignment="1">
      <alignment horizontal="left" vertical="center" wrapText="1" indent="7"/>
    </xf>
    <xf numFmtId="49" fontId="9" fillId="0" borderId="47" xfId="4" applyNumberFormat="1" applyFont="1" applyBorder="1" applyAlignment="1">
      <alignment horizontal="left" vertical="center" wrapText="1" indent="7"/>
    </xf>
    <xf numFmtId="49" fontId="9" fillId="0" borderId="42" xfId="4" applyNumberFormat="1" applyFont="1" applyBorder="1" applyAlignment="1">
      <alignment horizontal="left" vertical="center" wrapText="1" indent="7"/>
    </xf>
    <xf numFmtId="3" fontId="43" fillId="7" borderId="28" xfId="4" applyNumberFormat="1" applyFont="1" applyFill="1" applyBorder="1" applyAlignment="1">
      <alignment horizontal="center" vertical="center" wrapText="1"/>
    </xf>
    <xf numFmtId="3" fontId="43" fillId="7" borderId="18" xfId="4" applyNumberFormat="1" applyFont="1" applyFill="1" applyBorder="1" applyAlignment="1">
      <alignment horizontal="center" vertical="center" wrapText="1"/>
    </xf>
    <xf numFmtId="49" fontId="10" fillId="0" borderId="49" xfId="4" applyNumberFormat="1" applyFont="1" applyBorder="1" applyAlignment="1">
      <alignment horizontal="center" vertical="center" wrapText="1"/>
    </xf>
    <xf numFmtId="49" fontId="10" fillId="0" borderId="48" xfId="4" applyNumberFormat="1" applyFont="1" applyBorder="1" applyAlignment="1">
      <alignment horizontal="center" vertical="center" wrapText="1"/>
    </xf>
    <xf numFmtId="0" fontId="39" fillId="0" borderId="0" xfId="4" applyFont="1" applyAlignment="1">
      <alignment horizontal="left" wrapText="1" indent="4"/>
    </xf>
    <xf numFmtId="0" fontId="38" fillId="0" borderId="0" xfId="4" applyFont="1" applyAlignment="1">
      <alignment horizontal="left" wrapText="1" indent="4"/>
    </xf>
    <xf numFmtId="49" fontId="10" fillId="0" borderId="2" xfId="4" applyNumberFormat="1" applyFont="1" applyBorder="1" applyAlignment="1">
      <alignment horizontal="justify" vertical="center" wrapText="1"/>
    </xf>
    <xf numFmtId="49" fontId="10" fillId="0" borderId="4" xfId="4" applyNumberFormat="1" applyFont="1" applyBorder="1" applyAlignment="1">
      <alignment horizontal="justify" vertical="center" wrapText="1"/>
    </xf>
    <xf numFmtId="3" fontId="10" fillId="0" borderId="2" xfId="4" applyNumberFormat="1" applyFont="1" applyBorder="1" applyAlignment="1">
      <alignment horizontal="center" vertical="center"/>
    </xf>
    <xf numFmtId="0" fontId="32" fillId="4" borderId="66" xfId="4" applyFont="1" applyFill="1" applyBorder="1" applyAlignment="1">
      <alignment horizontal="center" vertical="center"/>
    </xf>
    <xf numFmtId="0" fontId="32" fillId="4" borderId="53" xfId="4" applyFont="1" applyFill="1" applyBorder="1" applyAlignment="1">
      <alignment horizontal="center" vertical="center"/>
    </xf>
    <xf numFmtId="0" fontId="32" fillId="4" borderId="69" xfId="4" applyFont="1" applyFill="1" applyBorder="1" applyAlignment="1">
      <alignment horizontal="center" vertical="center"/>
    </xf>
    <xf numFmtId="0" fontId="32" fillId="4" borderId="54" xfId="4" applyFont="1" applyFill="1" applyBorder="1" applyAlignment="1">
      <alignment horizontal="center" vertical="center"/>
    </xf>
    <xf numFmtId="49" fontId="17" fillId="0" borderId="0" xfId="4" applyNumberFormat="1" applyFont="1" applyAlignment="1">
      <alignment horizontal="center" vertical="center" wrapText="1"/>
    </xf>
    <xf numFmtId="0" fontId="30" fillId="0" borderId="0" xfId="4" applyFont="1" applyAlignment="1">
      <alignment horizontal="left"/>
    </xf>
    <xf numFmtId="0" fontId="32" fillId="4" borderId="69" xfId="4" applyFont="1" applyFill="1" applyBorder="1" applyAlignment="1">
      <alignment horizontal="center" vertical="center" wrapText="1"/>
    </xf>
    <xf numFmtId="0" fontId="32" fillId="4" borderId="54" xfId="4" applyFont="1" applyFill="1" applyBorder="1" applyAlignment="1">
      <alignment horizontal="center" vertical="center" wrapText="1"/>
    </xf>
    <xf numFmtId="0" fontId="32" fillId="4" borderId="100" xfId="4" applyFont="1" applyFill="1" applyBorder="1" applyAlignment="1">
      <alignment horizontal="center" vertical="center" wrapText="1"/>
    </xf>
    <xf numFmtId="3" fontId="30" fillId="6" borderId="20" xfId="0" applyNumberFormat="1" applyFont="1" applyFill="1" applyBorder="1" applyAlignment="1">
      <alignment horizontal="left" wrapText="1" indent="4"/>
    </xf>
    <xf numFmtId="0" fontId="30" fillId="6" borderId="21" xfId="0" applyFont="1" applyFill="1" applyBorder="1" applyAlignment="1">
      <alignment horizontal="left" wrapText="1" indent="4"/>
    </xf>
    <xf numFmtId="0" fontId="30" fillId="6" borderId="10" xfId="0" applyFont="1" applyFill="1" applyBorder="1" applyAlignment="1">
      <alignment horizontal="left" wrapText="1" indent="4"/>
    </xf>
    <xf numFmtId="49" fontId="32" fillId="4" borderId="66" xfId="4" applyNumberFormat="1" applyFont="1" applyFill="1" applyBorder="1" applyAlignment="1">
      <alignment horizontal="center" vertical="center" wrapText="1"/>
    </xf>
    <xf numFmtId="49" fontId="32" fillId="4" borderId="53" xfId="4" applyNumberFormat="1" applyFont="1" applyFill="1" applyBorder="1" applyAlignment="1">
      <alignment horizontal="center" vertical="center" wrapText="1"/>
    </xf>
    <xf numFmtId="0" fontId="32" fillId="4" borderId="67" xfId="4" applyFont="1" applyFill="1" applyBorder="1" applyAlignment="1">
      <alignment horizontal="center" vertical="center" wrapText="1"/>
    </xf>
    <xf numFmtId="0" fontId="32" fillId="4" borderId="25" xfId="4" applyFont="1" applyFill="1" applyBorder="1" applyAlignment="1">
      <alignment horizontal="center" vertical="center" wrapText="1"/>
    </xf>
    <xf numFmtId="0" fontId="32" fillId="4" borderId="27" xfId="4" applyFont="1" applyFill="1" applyBorder="1" applyAlignment="1">
      <alignment horizontal="center" vertical="center" wrapText="1"/>
    </xf>
    <xf numFmtId="0" fontId="32" fillId="4" borderId="30" xfId="4" applyFont="1" applyFill="1" applyBorder="1" applyAlignment="1">
      <alignment horizontal="center" vertical="center" wrapText="1"/>
    </xf>
    <xf numFmtId="0" fontId="32" fillId="4" borderId="12" xfId="4" applyFont="1" applyFill="1" applyBorder="1" applyAlignment="1">
      <alignment horizontal="center" vertical="center" wrapText="1"/>
    </xf>
    <xf numFmtId="0" fontId="32" fillId="4" borderId="68" xfId="4" applyFont="1" applyFill="1" applyBorder="1" applyAlignment="1">
      <alignment horizontal="center" vertical="center" wrapText="1"/>
    </xf>
    <xf numFmtId="0" fontId="76" fillId="0" borderId="11" xfId="2" applyFont="1" applyBorder="1" applyAlignment="1">
      <alignment horizontal="center" vertical="center" wrapText="1"/>
    </xf>
    <xf numFmtId="0" fontId="76" fillId="0" borderId="6" xfId="2" applyFont="1" applyBorder="1" applyAlignment="1">
      <alignment horizontal="center" vertical="center" wrapText="1"/>
    </xf>
    <xf numFmtId="0" fontId="27" fillId="2" borderId="66" xfId="2" applyFont="1" applyFill="1" applyBorder="1" applyAlignment="1">
      <alignment horizontal="center" vertical="center" wrapText="1"/>
    </xf>
    <xf numFmtId="0" fontId="27" fillId="2" borderId="101" xfId="2" applyFont="1" applyFill="1" applyBorder="1" applyAlignment="1">
      <alignment horizontal="center" vertical="center" wrapText="1"/>
    </xf>
    <xf numFmtId="167" fontId="92" fillId="0" borderId="11" xfId="85" applyNumberFormat="1" applyFont="1" applyBorder="1" applyAlignment="1" applyProtection="1">
      <alignment horizontal="center" vertical="center" wrapText="1"/>
      <protection locked="0"/>
    </xf>
    <xf numFmtId="167" fontId="92" fillId="0" borderId="6" xfId="85" applyNumberFormat="1" applyFont="1" applyBorder="1" applyAlignment="1" applyProtection="1">
      <alignment horizontal="center" vertical="center" wrapText="1"/>
      <protection locked="0"/>
    </xf>
    <xf numFmtId="0" fontId="76" fillId="0" borderId="11" xfId="0" applyFont="1" applyBorder="1" applyAlignment="1">
      <alignment horizontal="left" vertical="center"/>
    </xf>
    <xf numFmtId="0" fontId="76" fillId="0" borderId="6" xfId="0" applyFont="1" applyBorder="1" applyAlignment="1">
      <alignment horizontal="left" vertical="center"/>
    </xf>
    <xf numFmtId="0" fontId="76" fillId="2" borderId="69" xfId="0" applyFont="1" applyFill="1" applyBorder="1" applyAlignment="1">
      <alignment horizontal="center" vertical="center"/>
    </xf>
    <xf numFmtId="0" fontId="76" fillId="2" borderId="6" xfId="0" applyFont="1" applyFill="1" applyBorder="1" applyAlignment="1">
      <alignment horizontal="center" vertical="center"/>
    </xf>
    <xf numFmtId="0" fontId="76" fillId="0" borderId="52" xfId="0" applyFont="1" applyBorder="1" applyAlignment="1">
      <alignment horizontal="center" vertical="center"/>
    </xf>
    <xf numFmtId="0" fontId="76" fillId="0" borderId="50" xfId="0" applyFont="1" applyBorder="1" applyAlignment="1">
      <alignment horizontal="center" vertical="center"/>
    </xf>
    <xf numFmtId="0" fontId="76" fillId="2" borderId="74" xfId="1" applyNumberFormat="1" applyFont="1" applyFill="1" applyBorder="1" applyAlignment="1">
      <alignment horizontal="center" vertical="center" wrapText="1"/>
    </xf>
    <xf numFmtId="0" fontId="76" fillId="2" borderId="50" xfId="1" applyNumberFormat="1" applyFont="1" applyFill="1" applyBorder="1" applyAlignment="1">
      <alignment horizontal="center" vertical="center" wrapText="1"/>
    </xf>
    <xf numFmtId="0" fontId="76" fillId="2" borderId="53" xfId="4" applyFont="1" applyFill="1" applyBorder="1" applyAlignment="1">
      <alignment horizontal="center" vertical="center"/>
    </xf>
    <xf numFmtId="0" fontId="76" fillId="2" borderId="101" xfId="4" applyFont="1" applyFill="1" applyBorder="1" applyAlignment="1">
      <alignment horizontal="center" vertical="center"/>
    </xf>
    <xf numFmtId="0" fontId="76" fillId="2" borderId="69" xfId="78" applyNumberFormat="1" applyFont="1" applyFill="1" applyBorder="1" applyAlignment="1">
      <alignment horizontal="center" vertical="center" wrapText="1"/>
    </xf>
    <xf numFmtId="0" fontId="76" fillId="2" borderId="6" xfId="78" applyNumberFormat="1" applyFont="1" applyFill="1" applyBorder="1" applyAlignment="1">
      <alignment horizontal="center" vertical="center" wrapText="1"/>
    </xf>
    <xf numFmtId="0" fontId="76" fillId="2" borderId="69" xfId="1" applyNumberFormat="1" applyFont="1" applyFill="1" applyBorder="1" applyAlignment="1">
      <alignment horizontal="center" vertical="center" wrapText="1"/>
    </xf>
    <xf numFmtId="0" fontId="76" fillId="2" borderId="6" xfId="1" applyNumberFormat="1" applyFont="1" applyFill="1" applyBorder="1" applyAlignment="1">
      <alignment horizontal="center" vertical="center" wrapText="1"/>
    </xf>
    <xf numFmtId="49" fontId="9" fillId="0" borderId="45" xfId="4" applyNumberFormat="1" applyFont="1" applyBorder="1" applyAlignment="1">
      <alignment vertical="center"/>
    </xf>
    <xf numFmtId="49" fontId="9" fillId="0" borderId="15" xfId="4" applyNumberFormat="1" applyFont="1" applyBorder="1" applyAlignment="1">
      <alignment vertical="center"/>
    </xf>
    <xf numFmtId="49" fontId="9" fillId="0" borderId="5" xfId="4" applyNumberFormat="1" applyFont="1" applyBorder="1" applyAlignment="1">
      <alignment vertical="center"/>
    </xf>
    <xf numFmtId="49" fontId="9" fillId="0" borderId="46" xfId="4" applyNumberFormat="1" applyFont="1" applyBorder="1" applyAlignment="1">
      <alignment vertical="center"/>
    </xf>
    <xf numFmtId="49" fontId="9" fillId="0" borderId="47" xfId="4" applyNumberFormat="1" applyFont="1" applyBorder="1" applyAlignment="1">
      <alignment vertical="center"/>
    </xf>
    <xf numFmtId="49" fontId="9" fillId="0" borderId="42" xfId="4" applyNumberFormat="1" applyFont="1" applyBorder="1" applyAlignment="1">
      <alignment vertical="center"/>
    </xf>
    <xf numFmtId="49" fontId="12" fillId="0" borderId="0" xfId="4" applyNumberFormat="1" applyFont="1" applyAlignment="1">
      <alignment horizontal="left" vertical="center" wrapText="1"/>
    </xf>
    <xf numFmtId="49" fontId="10" fillId="0" borderId="0" xfId="4" applyNumberFormat="1" applyFont="1" applyAlignment="1">
      <alignment horizontal="left" vertical="center" wrapText="1"/>
    </xf>
    <xf numFmtId="49" fontId="30" fillId="0" borderId="24" xfId="76" applyNumberFormat="1" applyFont="1" applyBorder="1" applyAlignment="1">
      <alignment horizontal="center" vertical="center" wrapText="1"/>
    </xf>
    <xf numFmtId="3" fontId="87" fillId="6" borderId="26" xfId="76" applyNumberFormat="1" applyFont="1" applyFill="1" applyBorder="1" applyAlignment="1">
      <alignment horizontal="left" indent="4"/>
    </xf>
    <xf numFmtId="0" fontId="87" fillId="6" borderId="25" xfId="76" applyFont="1" applyFill="1" applyBorder="1" applyAlignment="1">
      <alignment horizontal="left" indent="4"/>
    </xf>
    <xf numFmtId="0" fontId="87" fillId="6" borderId="27" xfId="76" applyFont="1" applyFill="1" applyBorder="1" applyAlignment="1">
      <alignment horizontal="left" indent="4"/>
    </xf>
    <xf numFmtId="0" fontId="74" fillId="0" borderId="0" xfId="4" applyFont="1" applyAlignment="1">
      <alignment horizontal="left" wrapText="1"/>
    </xf>
    <xf numFmtId="3" fontId="30" fillId="6" borderId="20" xfId="76" applyNumberFormat="1" applyFont="1" applyFill="1" applyBorder="1" applyAlignment="1">
      <alignment horizontal="center"/>
    </xf>
    <xf numFmtId="0" fontId="30" fillId="6" borderId="21" xfId="76" applyFont="1" applyFill="1" applyBorder="1" applyAlignment="1">
      <alignment horizontal="center"/>
    </xf>
    <xf numFmtId="0" fontId="30" fillId="6" borderId="10" xfId="76" applyFont="1" applyFill="1" applyBorder="1" applyAlignment="1">
      <alignment horizontal="center"/>
    </xf>
    <xf numFmtId="49" fontId="48" fillId="4" borderId="0" xfId="4" applyNumberFormat="1" applyFont="1" applyFill="1" applyAlignment="1">
      <alignment horizontal="center" vertical="center" wrapText="1"/>
    </xf>
    <xf numFmtId="3" fontId="9" fillId="6" borderId="20" xfId="4" applyNumberFormat="1" applyFont="1" applyFill="1" applyBorder="1" applyAlignment="1">
      <alignment horizontal="left" vertical="center" wrapText="1" indent="2"/>
    </xf>
    <xf numFmtId="0" fontId="9" fillId="6" borderId="21" xfId="4" applyFont="1" applyFill="1" applyBorder="1" applyAlignment="1">
      <alignment horizontal="left" vertical="center" wrapText="1" indent="2"/>
    </xf>
    <xf numFmtId="0" fontId="9" fillId="6" borderId="10" xfId="4" applyFont="1" applyFill="1" applyBorder="1" applyAlignment="1">
      <alignment horizontal="left" vertical="center" wrapText="1" indent="2"/>
    </xf>
    <xf numFmtId="49" fontId="48" fillId="4" borderId="10" xfId="4" applyNumberFormat="1" applyFont="1" applyFill="1" applyBorder="1" applyAlignment="1">
      <alignment horizontal="center" vertical="center" wrapText="1"/>
    </xf>
    <xf numFmtId="0" fontId="26" fillId="0" borderId="25" xfId="4" applyFont="1" applyBorder="1" applyAlignment="1">
      <alignment horizontal="center" vertical="center" wrapText="1"/>
    </xf>
    <xf numFmtId="0" fontId="26" fillId="0" borderId="0" xfId="4" applyFont="1" applyAlignment="1">
      <alignment horizontal="center" vertical="center" wrapText="1"/>
    </xf>
    <xf numFmtId="0" fontId="32" fillId="4" borderId="33" xfId="76" applyFont="1" applyFill="1" applyBorder="1" applyAlignment="1">
      <alignment horizontal="center"/>
    </xf>
    <xf numFmtId="0" fontId="32" fillId="4" borderId="34" xfId="76" applyFont="1" applyFill="1" applyBorder="1" applyAlignment="1">
      <alignment horizontal="center"/>
    </xf>
    <xf numFmtId="0" fontId="32" fillId="4" borderId="35" xfId="76" applyFont="1" applyFill="1" applyBorder="1" applyAlignment="1">
      <alignment horizontal="center"/>
    </xf>
    <xf numFmtId="0" fontId="31" fillId="6" borderId="10" xfId="76" applyFont="1" applyFill="1" applyBorder="1" applyAlignment="1">
      <alignment horizontal="center"/>
    </xf>
    <xf numFmtId="49" fontId="26" fillId="0" borderId="43" xfId="4" applyNumberFormat="1" applyFont="1" applyBorder="1" applyAlignment="1">
      <alignment vertical="center" wrapText="1"/>
    </xf>
    <xf numFmtId="49" fontId="26" fillId="0" borderId="14" xfId="4" applyNumberFormat="1" applyFont="1" applyBorder="1" applyAlignment="1">
      <alignment vertical="center" wrapText="1"/>
    </xf>
    <xf numFmtId="49" fontId="26" fillId="0" borderId="44" xfId="4" applyNumberFormat="1" applyFont="1" applyBorder="1" applyAlignment="1">
      <alignment vertical="center" wrapText="1"/>
    </xf>
    <xf numFmtId="3" fontId="30" fillId="6" borderId="20" xfId="4" applyNumberFormat="1" applyFont="1" applyFill="1" applyBorder="1" applyAlignment="1">
      <alignment horizontal="center" vertical="center" wrapText="1"/>
    </xf>
    <xf numFmtId="3" fontId="30" fillId="6" borderId="21" xfId="4" applyNumberFormat="1" applyFont="1" applyFill="1" applyBorder="1" applyAlignment="1">
      <alignment horizontal="center" vertical="center" wrapText="1"/>
    </xf>
    <xf numFmtId="3" fontId="30" fillId="6" borderId="10" xfId="4" applyNumberFormat="1" applyFont="1" applyFill="1" applyBorder="1" applyAlignment="1">
      <alignment horizontal="center" vertical="center" wrapText="1"/>
    </xf>
    <xf numFmtId="0" fontId="64" fillId="0" borderId="0" xfId="4" applyFont="1" applyAlignment="1">
      <alignment horizontal="left" wrapText="1" indent="1"/>
    </xf>
    <xf numFmtId="49" fontId="26" fillId="0" borderId="45" xfId="4" applyNumberFormat="1" applyFont="1" applyBorder="1" applyAlignment="1">
      <alignment vertical="center" wrapText="1"/>
    </xf>
    <xf numFmtId="49" fontId="26" fillId="0" borderId="15" xfId="4" applyNumberFormat="1" applyFont="1" applyBorder="1" applyAlignment="1">
      <alignment vertical="center" wrapText="1"/>
    </xf>
    <xf numFmtId="49" fontId="26" fillId="0" borderId="5" xfId="4" applyNumberFormat="1" applyFont="1" applyBorder="1" applyAlignment="1">
      <alignment vertical="center" wrapText="1"/>
    </xf>
    <xf numFmtId="49" fontId="26" fillId="0" borderId="46" xfId="4" applyNumberFormat="1" applyFont="1" applyBorder="1" applyAlignment="1">
      <alignment vertical="center" wrapText="1"/>
    </xf>
    <xf numFmtId="49" fontId="26" fillId="0" borderId="47" xfId="4" applyNumberFormat="1" applyFont="1" applyBorder="1" applyAlignment="1">
      <alignment vertical="center" wrapText="1"/>
    </xf>
    <xf numFmtId="49" fontId="26" fillId="0" borderId="42" xfId="4" applyNumberFormat="1" applyFont="1" applyBorder="1" applyAlignment="1">
      <alignment vertical="center" wrapText="1"/>
    </xf>
    <xf numFmtId="49" fontId="29" fillId="0" borderId="25" xfId="4" applyNumberFormat="1" applyFont="1" applyBorder="1" applyAlignment="1">
      <alignment horizontal="left" vertical="center" wrapText="1"/>
    </xf>
    <xf numFmtId="49" fontId="32" fillId="17" borderId="1" xfId="4" applyNumberFormat="1" applyFont="1" applyFill="1" applyBorder="1" applyAlignment="1">
      <alignment horizontal="center" vertical="center" wrapText="1"/>
    </xf>
    <xf numFmtId="49" fontId="30" fillId="13" borderId="20" xfId="4" applyNumberFormat="1" applyFont="1" applyFill="1" applyBorder="1" applyAlignment="1">
      <alignment horizontal="center" vertical="center" wrapText="1"/>
    </xf>
    <xf numFmtId="49" fontId="30" fillId="13" borderId="21" xfId="4" applyNumberFormat="1" applyFont="1" applyFill="1" applyBorder="1" applyAlignment="1">
      <alignment horizontal="center" vertical="center" wrapText="1"/>
    </xf>
    <xf numFmtId="49" fontId="30" fillId="13" borderId="10" xfId="4" applyNumberFormat="1" applyFont="1" applyFill="1" applyBorder="1" applyAlignment="1">
      <alignment horizontal="center" vertical="center" wrapText="1"/>
    </xf>
    <xf numFmtId="49" fontId="32" fillId="17" borderId="66" xfId="4" applyNumberFormat="1" applyFont="1" applyFill="1" applyBorder="1" applyAlignment="1">
      <alignment horizontal="center" vertical="center" wrapText="1"/>
    </xf>
    <xf numFmtId="49" fontId="32" fillId="17" borderId="69" xfId="4" applyNumberFormat="1" applyFont="1" applyFill="1" applyBorder="1" applyAlignment="1">
      <alignment horizontal="center" vertical="center" wrapText="1"/>
    </xf>
    <xf numFmtId="49" fontId="32" fillId="17" borderId="74" xfId="4" applyNumberFormat="1" applyFont="1" applyFill="1" applyBorder="1" applyAlignment="1">
      <alignment horizontal="center" vertical="center" wrapText="1"/>
    </xf>
    <xf numFmtId="1" fontId="89" fillId="0" borderId="25" xfId="76" applyNumberFormat="1" applyFont="1" applyBorder="1" applyAlignment="1">
      <alignment vertical="center" wrapText="1"/>
    </xf>
    <xf numFmtId="49" fontId="55" fillId="4" borderId="43" xfId="76" applyNumberFormat="1" applyFont="1" applyFill="1" applyBorder="1" applyAlignment="1">
      <alignment horizontal="center" vertical="center" wrapText="1"/>
    </xf>
    <xf numFmtId="49" fontId="55" fillId="4" borderId="14" xfId="76" applyNumberFormat="1" applyFont="1" applyFill="1" applyBorder="1" applyAlignment="1">
      <alignment horizontal="center" vertical="center" wrapText="1"/>
    </xf>
    <xf numFmtId="49" fontId="55" fillId="4" borderId="44" xfId="76" applyNumberFormat="1" applyFont="1" applyFill="1" applyBorder="1" applyAlignment="1">
      <alignment horizontal="center" vertical="center" wrapText="1"/>
    </xf>
    <xf numFmtId="49" fontId="55" fillId="4" borderId="28" xfId="76" applyNumberFormat="1" applyFont="1" applyFill="1" applyBorder="1" applyAlignment="1">
      <alignment horizontal="center" vertical="center" wrapText="1"/>
    </xf>
    <xf numFmtId="49" fontId="55" fillId="4" borderId="17" xfId="76" applyNumberFormat="1" applyFont="1" applyFill="1" applyBorder="1" applyAlignment="1">
      <alignment horizontal="center" vertical="center" wrapText="1"/>
    </xf>
    <xf numFmtId="3" fontId="55" fillId="4" borderId="28" xfId="76" applyNumberFormat="1" applyFont="1" applyFill="1" applyBorder="1" applyAlignment="1">
      <alignment horizontal="center" vertical="center" wrapText="1"/>
    </xf>
    <xf numFmtId="3" fontId="55" fillId="4" borderId="17" xfId="76" applyNumberFormat="1" applyFont="1" applyFill="1" applyBorder="1" applyAlignment="1">
      <alignment horizontal="center" vertical="center" wrapText="1"/>
    </xf>
    <xf numFmtId="0" fontId="55" fillId="4" borderId="98" xfId="4" applyFont="1" applyFill="1" applyBorder="1" applyAlignment="1">
      <alignment horizontal="center" vertical="center" wrapText="1"/>
    </xf>
    <xf numFmtId="0" fontId="55" fillId="4" borderId="23" xfId="4" applyFont="1" applyFill="1" applyBorder="1" applyAlignment="1">
      <alignment horizontal="center" vertical="center" wrapText="1"/>
    </xf>
    <xf numFmtId="3" fontId="30" fillId="6" borderId="20" xfId="76" applyNumberFormat="1" applyFont="1" applyFill="1" applyBorder="1" applyAlignment="1">
      <alignment horizontal="center" vertical="center" wrapText="1"/>
    </xf>
    <xf numFmtId="3" fontId="30" fillId="6" borderId="21" xfId="76" applyNumberFormat="1" applyFont="1" applyFill="1" applyBorder="1" applyAlignment="1">
      <alignment horizontal="center" vertical="center" wrapText="1"/>
    </xf>
    <xf numFmtId="3" fontId="30" fillId="6" borderId="10" xfId="76" applyNumberFormat="1" applyFont="1" applyFill="1" applyBorder="1" applyAlignment="1">
      <alignment horizontal="center" vertical="center" wrapText="1"/>
    </xf>
    <xf numFmtId="49" fontId="30" fillId="2" borderId="24" xfId="76" applyNumberFormat="1" applyFont="1" applyFill="1" applyBorder="1" applyAlignment="1">
      <alignment horizontal="center" vertical="center" wrapText="1"/>
    </xf>
    <xf numFmtId="0" fontId="26" fillId="0" borderId="0" xfId="4" applyFont="1" applyAlignment="1">
      <alignment horizontal="left" wrapText="1"/>
    </xf>
    <xf numFmtId="49" fontId="30" fillId="2" borderId="0" xfId="0" applyNumberFormat="1" applyFont="1" applyFill="1" applyAlignment="1">
      <alignment horizontal="center" vertical="center" wrapText="1"/>
    </xf>
    <xf numFmtId="3" fontId="58" fillId="6" borderId="20" xfId="4" applyNumberFormat="1" applyFont="1" applyFill="1" applyBorder="1" applyAlignment="1">
      <alignment horizontal="center" vertical="center" wrapText="1"/>
    </xf>
    <xf numFmtId="0" fontId="58" fillId="6" borderId="21" xfId="4" applyFont="1" applyFill="1" applyBorder="1" applyAlignment="1">
      <alignment horizontal="center" vertical="center" wrapText="1"/>
    </xf>
    <xf numFmtId="0" fontId="58" fillId="6" borderId="10" xfId="4" applyFont="1" applyFill="1" applyBorder="1" applyAlignment="1">
      <alignment horizontal="center" vertical="center" wrapText="1"/>
    </xf>
    <xf numFmtId="2" fontId="8" fillId="0" borderId="30" xfId="4" applyNumberFormat="1" applyBorder="1" applyAlignment="1">
      <alignment horizontal="center" vertical="center"/>
    </xf>
    <xf numFmtId="2" fontId="8" fillId="0" borderId="14" xfId="4" applyNumberFormat="1" applyBorder="1" applyAlignment="1">
      <alignment horizontal="center" vertical="center"/>
    </xf>
    <xf numFmtId="0" fontId="8" fillId="0" borderId="14" xfId="4" applyBorder="1" applyAlignment="1">
      <alignment horizontal="center" vertical="center"/>
    </xf>
    <xf numFmtId="2" fontId="8" fillId="0" borderId="12" xfId="4" applyNumberFormat="1" applyBorder="1" applyAlignment="1">
      <alignment horizontal="center" vertical="center"/>
    </xf>
    <xf numFmtId="0" fontId="15" fillId="9" borderId="0" xfId="4" applyFont="1" applyFill="1" applyAlignment="1">
      <alignment horizontal="center"/>
    </xf>
    <xf numFmtId="0" fontId="22" fillId="0" borderId="26" xfId="76" applyFont="1" applyBorder="1" applyAlignment="1">
      <alignment horizontal="left" vertical="top" wrapText="1"/>
    </xf>
    <xf numFmtId="0" fontId="22" fillId="0" borderId="25" xfId="76" applyFont="1" applyBorder="1" applyAlignment="1">
      <alignment horizontal="left" vertical="top"/>
    </xf>
    <xf numFmtId="0" fontId="22" fillId="0" borderId="27" xfId="76" applyFont="1" applyBorder="1" applyAlignment="1">
      <alignment horizontal="left" vertical="top"/>
    </xf>
    <xf numFmtId="0" fontId="22" fillId="0" borderId="29" xfId="76" applyFont="1" applyBorder="1" applyAlignment="1">
      <alignment horizontal="left" vertical="top"/>
    </xf>
    <xf numFmtId="0" fontId="22" fillId="0" borderId="0" xfId="76" applyFont="1" applyAlignment="1">
      <alignment horizontal="left" vertical="top"/>
    </xf>
    <xf numFmtId="0" fontId="22" fillId="0" borderId="32" xfId="76" applyFont="1" applyBorder="1" applyAlignment="1">
      <alignment horizontal="left" vertical="top"/>
    </xf>
    <xf numFmtId="0" fontId="22" fillId="0" borderId="57" xfId="76" applyFont="1" applyBorder="1" applyAlignment="1">
      <alignment horizontal="left" vertical="top"/>
    </xf>
    <xf numFmtId="0" fontId="22" fillId="0" borderId="24" xfId="76" applyFont="1" applyBorder="1" applyAlignment="1">
      <alignment horizontal="left" vertical="top"/>
    </xf>
    <xf numFmtId="0" fontId="22" fillId="0" borderId="58" xfId="76" applyFont="1" applyBorder="1" applyAlignment="1">
      <alignment horizontal="left" vertical="top"/>
    </xf>
    <xf numFmtId="0" fontId="22" fillId="0" borderId="25" xfId="76" applyFont="1" applyBorder="1" applyAlignment="1">
      <alignment horizontal="left" vertical="top" wrapText="1"/>
    </xf>
    <xf numFmtId="0" fontId="8" fillId="0" borderId="20" xfId="4" applyBorder="1" applyAlignment="1">
      <alignment horizontal="center"/>
    </xf>
    <xf numFmtId="0" fontId="8" fillId="0" borderId="21" xfId="4" applyBorder="1" applyAlignment="1">
      <alignment horizontal="center"/>
    </xf>
    <xf numFmtId="0" fontId="8" fillId="0" borderId="10" xfId="4" applyBorder="1" applyAlignment="1">
      <alignment horizontal="center"/>
    </xf>
    <xf numFmtId="41" fontId="0" fillId="0" borderId="31" xfId="78" applyFont="1" applyBorder="1" applyAlignment="1">
      <alignment horizontal="center"/>
    </xf>
    <xf numFmtId="41" fontId="0" fillId="0" borderId="7" xfId="78" applyFont="1" applyBorder="1" applyAlignment="1">
      <alignment horizontal="center"/>
    </xf>
    <xf numFmtId="41" fontId="14" fillId="0" borderId="31" xfId="78" applyFont="1" applyBorder="1" applyAlignment="1">
      <alignment horizontal="center" vertical="center"/>
    </xf>
    <xf numFmtId="41" fontId="14" fillId="0" borderId="7" xfId="78" applyFont="1" applyBorder="1" applyAlignment="1">
      <alignment horizontal="center" vertical="center"/>
    </xf>
    <xf numFmtId="0" fontId="8" fillId="0" borderId="0" xfId="4" applyAlignment="1">
      <alignment horizontal="center"/>
    </xf>
    <xf numFmtId="0" fontId="28" fillId="11" borderId="43" xfId="0" applyFont="1" applyFill="1" applyBorder="1" applyAlignment="1">
      <alignment horizontal="center" vertical="center"/>
    </xf>
    <xf numFmtId="0" fontId="28" fillId="11" borderId="14" xfId="0" applyFont="1" applyFill="1" applyBorder="1" applyAlignment="1">
      <alignment horizontal="center" vertical="center"/>
    </xf>
    <xf numFmtId="0" fontId="28" fillId="11" borderId="44" xfId="0" applyFont="1" applyFill="1" applyBorder="1" applyAlignment="1">
      <alignment horizontal="center" vertical="center"/>
    </xf>
    <xf numFmtId="0" fontId="35" fillId="0" borderId="13" xfId="0" applyFont="1" applyBorder="1" applyAlignment="1">
      <alignment horizontal="center"/>
    </xf>
    <xf numFmtId="0" fontId="35" fillId="0" borderId="1" xfId="0" applyFont="1" applyBorder="1" applyAlignment="1">
      <alignment horizontal="center"/>
    </xf>
    <xf numFmtId="0" fontId="10" fillId="0" borderId="0" xfId="77" applyFont="1" applyAlignment="1">
      <alignment horizontal="center"/>
    </xf>
    <xf numFmtId="0" fontId="43" fillId="14" borderId="75" xfId="77" applyFont="1" applyFill="1" applyBorder="1" applyAlignment="1">
      <alignment horizontal="center" vertical="center" textRotation="90"/>
    </xf>
    <xf numFmtId="3" fontId="22" fillId="0" borderId="46" xfId="0" applyNumberFormat="1" applyFont="1" applyBorder="1" applyAlignment="1">
      <alignment horizontal="center"/>
    </xf>
    <xf numFmtId="3" fontId="22" fillId="0" borderId="48" xfId="0" applyNumberFormat="1" applyFont="1" applyBorder="1" applyAlignment="1">
      <alignment horizontal="center"/>
    </xf>
    <xf numFmtId="3" fontId="22" fillId="0" borderId="24" xfId="0" applyNumberFormat="1" applyFont="1" applyBorder="1" applyAlignment="1">
      <alignment horizontal="center"/>
    </xf>
    <xf numFmtId="3" fontId="25" fillId="8" borderId="59" xfId="0" applyNumberFormat="1" applyFont="1" applyFill="1" applyBorder="1" applyAlignment="1">
      <alignment horizontal="center"/>
    </xf>
    <xf numFmtId="3" fontId="25" fillId="8" borderId="36" xfId="0" applyNumberFormat="1" applyFont="1" applyFill="1" applyBorder="1" applyAlignment="1">
      <alignment horizontal="center"/>
    </xf>
    <xf numFmtId="0" fontId="35" fillId="0" borderId="46" xfId="0" applyFont="1" applyBorder="1" applyAlignment="1">
      <alignment horizontal="center"/>
    </xf>
    <xf numFmtId="0" fontId="35" fillId="0" borderId="48" xfId="0" applyFont="1" applyBorder="1" applyAlignment="1">
      <alignment horizontal="center"/>
    </xf>
    <xf numFmtId="0" fontId="43" fillId="15" borderId="75" xfId="77" applyFont="1" applyFill="1" applyBorder="1" applyAlignment="1">
      <alignment horizontal="center" vertical="center" textRotation="90"/>
    </xf>
    <xf numFmtId="3" fontId="25" fillId="8" borderId="59" xfId="0" applyNumberFormat="1" applyFont="1" applyFill="1" applyBorder="1" applyAlignment="1">
      <alignment horizontal="center" vertical="center"/>
    </xf>
    <xf numFmtId="3" fontId="25" fillId="8" borderId="36" xfId="0" applyNumberFormat="1" applyFont="1" applyFill="1" applyBorder="1" applyAlignment="1">
      <alignment horizontal="center" vertical="center"/>
    </xf>
    <xf numFmtId="0" fontId="43" fillId="13" borderId="43" xfId="77" applyFont="1" applyFill="1" applyBorder="1" applyAlignment="1">
      <alignment horizontal="center" vertical="center"/>
    </xf>
    <xf numFmtId="0" fontId="43" fillId="13" borderId="14" xfId="77" applyFont="1" applyFill="1" applyBorder="1" applyAlignment="1">
      <alignment horizontal="center" vertical="center"/>
    </xf>
    <xf numFmtId="0" fontId="43" fillId="13" borderId="44" xfId="77" applyFont="1" applyFill="1" applyBorder="1" applyAlignment="1">
      <alignment horizontal="center" vertical="center"/>
    </xf>
    <xf numFmtId="0" fontId="35" fillId="0" borderId="13" xfId="0" applyFont="1" applyBorder="1" applyAlignment="1">
      <alignment horizontal="center" vertical="center"/>
    </xf>
    <xf numFmtId="0" fontId="35" fillId="0" borderId="1" xfId="0" applyFont="1" applyBorder="1" applyAlignment="1">
      <alignment horizontal="center" vertical="center"/>
    </xf>
    <xf numFmtId="49" fontId="50" fillId="2" borderId="0" xfId="4" applyNumberFormat="1" applyFont="1" applyFill="1" applyAlignment="1">
      <alignment horizontal="center" vertical="center" wrapText="1"/>
    </xf>
    <xf numFmtId="49" fontId="9" fillId="2" borderId="0" xfId="4" applyNumberFormat="1" applyFont="1" applyFill="1" applyAlignment="1">
      <alignment horizontal="center" vertical="center" wrapText="1"/>
    </xf>
    <xf numFmtId="0" fontId="28" fillId="10" borderId="1" xfId="76" applyFont="1" applyFill="1" applyBorder="1" applyAlignment="1">
      <alignment horizontal="center" vertical="center"/>
    </xf>
    <xf numFmtId="49" fontId="58" fillId="0" borderId="0" xfId="4" applyNumberFormat="1" applyFont="1" applyAlignment="1">
      <alignment horizontal="center" vertical="center" wrapText="1"/>
    </xf>
    <xf numFmtId="49" fontId="56" fillId="0" borderId="0" xfId="4" applyNumberFormat="1" applyFont="1" applyAlignment="1">
      <alignment horizontal="justify" vertical="center" wrapText="1"/>
    </xf>
    <xf numFmtId="3" fontId="58" fillId="6" borderId="20" xfId="4" applyNumberFormat="1" applyFont="1" applyFill="1" applyBorder="1" applyAlignment="1">
      <alignment horizontal="left" vertical="center" wrapText="1" indent="1"/>
    </xf>
    <xf numFmtId="0" fontId="58" fillId="6" borderId="21" xfId="4" applyFont="1" applyFill="1" applyBorder="1" applyAlignment="1">
      <alignment horizontal="left" vertical="center" wrapText="1" indent="1"/>
    </xf>
    <xf numFmtId="0" fontId="58" fillId="6" borderId="10" xfId="4" applyFont="1" applyFill="1" applyBorder="1" applyAlignment="1">
      <alignment horizontal="left" vertical="center" wrapText="1" indent="1"/>
    </xf>
    <xf numFmtId="0" fontId="93" fillId="0" borderId="103" xfId="0" applyFont="1" applyBorder="1" applyAlignment="1">
      <alignment horizontal="center" vertical="center"/>
    </xf>
    <xf numFmtId="0" fontId="93" fillId="0" borderId="102" xfId="0" applyFont="1" applyBorder="1" applyAlignment="1">
      <alignment horizontal="center" vertical="center"/>
    </xf>
  </cellXfs>
  <cellStyles count="86">
    <cellStyle name="Hipervínculo" xfId="5" builtinId="8" hidden="1"/>
    <cellStyle name="Hipervínculo" xfId="7" builtinId="8" hidden="1"/>
    <cellStyle name="Hipervínculo" xfId="51" builtinId="8" hidden="1"/>
    <cellStyle name="Hipervínculo" xfId="53" builtinId="8" hidden="1"/>
    <cellStyle name="Hipervínculo" xfId="55" builtinId="8" hidden="1"/>
    <cellStyle name="Hipervínculo" xfId="61" builtinId="8" hidden="1"/>
    <cellStyle name="Hipervínculo" xfId="63" builtinId="8" hidden="1"/>
    <cellStyle name="Hipervínculo" xfId="67" builtinId="8" hidden="1"/>
    <cellStyle name="Hipervínculo" xfId="57" builtinId="8" hidden="1"/>
    <cellStyle name="Hipervínculo" xfId="49" builtinId="8" hidden="1"/>
    <cellStyle name="Hipervínculo" xfId="41" builtinId="8" hidden="1"/>
    <cellStyle name="Hipervínculo" xfId="25" builtinId="8" hidden="1"/>
    <cellStyle name="Hipervínculo" xfId="13" builtinId="8" hidden="1"/>
    <cellStyle name="Hipervínculo" xfId="15" builtinId="8" hidden="1"/>
    <cellStyle name="Hipervínculo" xfId="21" builtinId="8" hidden="1"/>
    <cellStyle name="Hipervínculo" xfId="23" builtinId="8" hidden="1"/>
    <cellStyle name="Hipervínculo" xfId="17" builtinId="8" hidden="1"/>
    <cellStyle name="Hipervínculo" xfId="11" builtinId="8" hidden="1"/>
    <cellStyle name="Hipervínculo" xfId="9" builtinId="8" hidden="1"/>
    <cellStyle name="Hipervínculo" xfId="19" builtinId="8" hidden="1"/>
    <cellStyle name="Hipervínculo" xfId="33" builtinId="8" hidden="1"/>
    <cellStyle name="Hipervínculo" xfId="65" builtinId="8" hidden="1"/>
    <cellStyle name="Hipervínculo" xfId="59" builtinId="8" hidden="1"/>
    <cellStyle name="Hipervínculo" xfId="47" builtinId="8" hidden="1"/>
    <cellStyle name="Hipervínculo" xfId="31" builtinId="8" hidden="1"/>
    <cellStyle name="Hipervínculo" xfId="35" builtinId="8" hidden="1"/>
    <cellStyle name="Hipervínculo" xfId="39" builtinId="8" hidden="1"/>
    <cellStyle name="Hipervínculo" xfId="43" builtinId="8" hidden="1"/>
    <cellStyle name="Hipervínculo" xfId="45" builtinId="8" hidden="1"/>
    <cellStyle name="Hipervínculo" xfId="37" builtinId="8" hidden="1"/>
    <cellStyle name="Hipervínculo" xfId="27" builtinId="8" hidden="1"/>
    <cellStyle name="Hipervínculo" xfId="29" builtinId="8" hidden="1"/>
    <cellStyle name="Hipervínculo" xfId="69" builtinId="8" hidden="1"/>
    <cellStyle name="Hipervínculo" xfId="71" builtinId="8" hidden="1"/>
    <cellStyle name="Hipervínculo visitado" xfId="48" builtinId="9" hidden="1"/>
    <cellStyle name="Hipervínculo visitado" xfId="46" builtinId="9" hidden="1"/>
    <cellStyle name="Hipervínculo visitado" xfId="14" builtinId="9" hidden="1"/>
    <cellStyle name="Hipervínculo visitado" xfId="16" builtinId="9" hidden="1"/>
    <cellStyle name="Hipervínculo visitado" xfId="18" builtinId="9" hidden="1"/>
    <cellStyle name="Hipervínculo visitado" xfId="22" builtinId="9" hidden="1"/>
    <cellStyle name="Hipervínculo visitado" xfId="10" builtinId="9" hidden="1"/>
    <cellStyle name="Hipervínculo visitado" xfId="12" builtinId="9" hidden="1"/>
    <cellStyle name="Hipervínculo visitado" xfId="6" builtinId="9" hidden="1"/>
    <cellStyle name="Hipervínculo visitado" xfId="8" builtinId="9" hidden="1"/>
    <cellStyle name="Hipervínculo visitado" xfId="20" builtinId="9" hidden="1"/>
    <cellStyle name="Hipervínculo visitado" xfId="30" builtinId="9" hidden="1"/>
    <cellStyle name="Hipervínculo visitado" xfId="70" builtinId="9" hidden="1"/>
    <cellStyle name="Hipervínculo visitado" xfId="62" builtinId="9" hidden="1"/>
    <cellStyle name="Hipervínculo visitado" xfId="54" builtinId="9" hidden="1"/>
    <cellStyle name="Hipervínculo visitado" xfId="26" builtinId="9" hidden="1"/>
    <cellStyle name="Hipervínculo visitado" xfId="28"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4" builtinId="9" hidden="1"/>
    <cellStyle name="Hipervínculo visitado" xfId="42" builtinId="9" hidden="1"/>
    <cellStyle name="Hipervínculo visitado" xfId="24" builtinId="9" hidden="1"/>
    <cellStyle name="Hipervínculo visitado" xfId="60" builtinId="9" hidden="1"/>
    <cellStyle name="Hipervínculo visitado" xfId="64" builtinId="9" hidden="1"/>
    <cellStyle name="Hipervínculo visitado" xfId="66" builtinId="9" hidden="1"/>
    <cellStyle name="Hipervínculo visitado" xfId="68" builtinId="9" hidden="1"/>
    <cellStyle name="Hipervínculo visitado" xfId="72" builtinId="9" hidden="1"/>
    <cellStyle name="Hipervínculo visitado" xfId="56" builtinId="9" hidden="1"/>
    <cellStyle name="Hipervínculo visitado" xfId="58" builtinId="9" hidden="1"/>
    <cellStyle name="Hipervínculo visitado" xfId="52" builtinId="9" hidden="1"/>
    <cellStyle name="Hipervínculo visitado" xfId="50" builtinId="9" hidden="1"/>
    <cellStyle name="Millares" xfId="85" builtinId="3"/>
    <cellStyle name="Millares [0]" xfId="82" builtinId="6"/>
    <cellStyle name="Millares [0] 2" xfId="78" xr:uid="{7ECD687B-1C04-4834-BEF1-D75B467574F6}"/>
    <cellStyle name="Millares 2" xfId="73" xr:uid="{00000000-0005-0000-0000-000044000000}"/>
    <cellStyle name="Millares 4" xfId="74" xr:uid="{00000000-0005-0000-0000-000045000000}"/>
    <cellStyle name="Moneda [0]" xfId="75" builtinId="7"/>
    <cellStyle name="Moneda [0] 2" xfId="83" xr:uid="{D0CCFE37-C2F4-430D-B333-011110682A91}"/>
    <cellStyle name="Normal" xfId="0" builtinId="0"/>
    <cellStyle name="Normal 2" xfId="3" xr:uid="{00000000-0005-0000-0000-000047000000}"/>
    <cellStyle name="Normal 2 2" xfId="76" xr:uid="{3DC91F85-6307-4B12-9676-145EBD3C1EA1}"/>
    <cellStyle name="Normal 2 3" xfId="79" xr:uid="{ED2D7C81-8AC7-4A2A-A024-7A33A3DBD350}"/>
    <cellStyle name="Normal 2 4" xfId="81" xr:uid="{26812FA9-8DE5-4264-991C-0161C037B570}"/>
    <cellStyle name="Normal 3" xfId="4" xr:uid="{00000000-0005-0000-0000-000048000000}"/>
    <cellStyle name="Normal 3 2" xfId="77" xr:uid="{EDE0D345-5AB2-4F84-ACA5-57FAA36883FF}"/>
    <cellStyle name="Normal 4" xfId="2" xr:uid="{00000000-0005-0000-0000-000049000000}"/>
    <cellStyle name="Normal 5" xfId="80" xr:uid="{9D941310-8817-41A1-A61A-069382ED5B59}"/>
    <cellStyle name="Normal 5 2" xfId="84" xr:uid="{0B0AC338-5FF4-4C61-9D6D-18D90C499F34}"/>
    <cellStyle name="Porcentaje" xfId="1" builtinId="5"/>
  </cellStyles>
  <dxfs count="29">
    <dxf>
      <font>
        <b val="0"/>
        <i val="0"/>
        <strike val="0"/>
        <condense val="0"/>
        <extend val="0"/>
        <outline val="0"/>
        <shadow val="0"/>
        <u val="none"/>
        <vertAlign val="baseline"/>
        <sz val="11"/>
        <color rgb="FF000000"/>
        <name val="Calibri"/>
        <family val="2"/>
        <scheme val="none"/>
      </font>
      <alignment horizontal="center" vertical="center" textRotation="0" wrapText="0" indent="0" justifyLastLine="0" shrinkToFit="0" readingOrder="0"/>
      <border diagonalUp="0" diagonalDown="0" outline="0">
        <left style="thin">
          <color rgb="FF000000"/>
        </left>
        <right style="thin">
          <color rgb="FF000000"/>
        </right>
        <top/>
        <bottom style="thin">
          <color rgb="FF000000"/>
        </bottom>
      </border>
    </dxf>
    <dxf>
      <font>
        <b val="0"/>
        <i val="0"/>
        <strike val="0"/>
        <condense val="0"/>
        <extend val="0"/>
        <outline val="0"/>
        <shadow val="0"/>
        <u val="none"/>
        <vertAlign val="baseline"/>
        <sz val="11"/>
        <color rgb="FF000000"/>
        <name val="Calibri"/>
        <family val="2"/>
        <scheme val="none"/>
      </font>
      <numFmt numFmtId="0" formatCode="General"/>
      <alignment horizontal="center" vertical="center" textRotation="0" wrapText="0" indent="0" justifyLastLine="0" shrinkToFit="0" readingOrder="0"/>
      <border diagonalUp="0" diagonalDown="0" outline="0">
        <left/>
        <right/>
        <top/>
        <bottom style="thin">
          <color rgb="FF000000"/>
        </bottom>
      </border>
    </dxf>
    <dxf>
      <font>
        <b val="0"/>
        <i val="0"/>
        <strike val="0"/>
        <condense val="0"/>
        <extend val="0"/>
        <outline val="0"/>
        <shadow val="0"/>
        <u val="none"/>
        <vertAlign val="baseline"/>
        <sz val="11"/>
        <color rgb="FF000000"/>
        <name val="Calibri"/>
        <family val="2"/>
        <scheme val="none"/>
      </font>
      <alignment horizontal="center" vertical="center" textRotation="0" wrapText="0" indent="0" justifyLastLine="0" shrinkToFit="0" readingOrder="0"/>
      <border diagonalUp="0" diagonalDown="0" outline="0">
        <left style="thin">
          <color rgb="FF000000"/>
        </left>
        <right/>
        <top/>
        <bottom style="thin">
          <color rgb="FF000000"/>
        </bottom>
      </border>
    </dxf>
    <dxf>
      <font>
        <b val="0"/>
        <i val="0"/>
        <strike val="0"/>
        <condense val="0"/>
        <extend val="0"/>
        <outline val="0"/>
        <shadow val="0"/>
        <u val="none"/>
        <vertAlign val="baseline"/>
        <sz val="11"/>
        <color rgb="FF000000"/>
        <name val="Calibri"/>
        <family val="2"/>
        <scheme val="none"/>
      </font>
      <alignment horizontal="center" vertical="center" textRotation="0" wrapText="0" indent="0" justifyLastLine="0" shrinkToFit="0" readingOrder="0"/>
      <border diagonalUp="0" diagonalDown="0" outline="0">
        <left/>
        <right style="thin">
          <color rgb="FF000000"/>
        </right>
        <top/>
        <bottom style="thin">
          <color rgb="FF000000"/>
        </bottom>
      </border>
    </dxf>
    <dxf>
      <font>
        <b val="0"/>
        <i val="0"/>
        <strike val="0"/>
        <condense val="0"/>
        <extend val="0"/>
        <outline val="0"/>
        <shadow val="0"/>
        <u val="none"/>
        <vertAlign val="baseline"/>
        <sz val="11"/>
        <color rgb="FF000000"/>
        <name val="Calibri"/>
        <family val="2"/>
        <scheme val="none"/>
      </font>
      <alignment horizontal="center" vertical="center" textRotation="0" wrapText="0" indent="0" justifyLastLine="0" shrinkToFit="0" readingOrder="0"/>
      <border diagonalUp="0" diagonalDown="0" outline="0">
        <left/>
        <right style="thin">
          <color rgb="FF000000"/>
        </right>
        <top/>
        <bottom style="thin">
          <color rgb="FF000000"/>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family val="2"/>
        <scheme val="none"/>
      </font>
      <alignment horizontal="center" vertical="center" textRotation="0" wrapText="0" indent="0" justifyLastLine="0" shrinkToFit="0" readingOrder="0"/>
      <border diagonalUp="0" diagonalDown="0" outline="0">
        <left style="thin">
          <color rgb="FF000000"/>
        </left>
        <right style="thin">
          <color rgb="FF000000"/>
        </right>
        <top/>
        <bottom style="thin">
          <color rgb="FF0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Down"/>
      </fill>
    </dxf>
    <dxf>
      <fill>
        <patternFill patternType="lightDown"/>
      </fill>
    </dxf>
    <dxf>
      <font>
        <strike val="0"/>
        <outline val="0"/>
        <shadow val="0"/>
        <u val="none"/>
        <vertAlign val="baseline"/>
        <sz val="8"/>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alignment horizontal="left" vertical="center" textRotation="0" wrapText="1" indent="2"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numFmt numFmtId="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auto="1"/>
        </left>
        <right style="medium">
          <color auto="1"/>
        </right>
        <top style="medium">
          <color auto="1"/>
        </top>
        <bottom style="medium">
          <color indexed="64"/>
        </bottom>
      </border>
    </dxf>
    <dxf>
      <font>
        <strike val="0"/>
        <outline val="0"/>
        <shadow val="0"/>
        <u val="none"/>
        <vertAlign val="baseline"/>
        <sz val="8"/>
        <color auto="1"/>
        <name val="Calibri"/>
        <family val="2"/>
        <scheme val="minor"/>
      </font>
    </dxf>
    <dxf>
      <border outline="0">
        <bottom style="medium">
          <color auto="1"/>
        </bottom>
      </border>
    </dxf>
    <dxf>
      <font>
        <b/>
        <i val="0"/>
        <strike val="0"/>
        <condense val="0"/>
        <extend val="0"/>
        <outline val="0"/>
        <shadow val="0"/>
        <u val="none"/>
        <vertAlign val="baseline"/>
        <sz val="11"/>
        <color theme="0"/>
        <name val="Calibri Light"/>
        <family val="2"/>
        <scheme val="none"/>
      </font>
      <numFmt numFmtId="30" formatCode="@"/>
      <fill>
        <patternFill patternType="solid">
          <fgColor indexed="64"/>
          <bgColor rgb="FF366092"/>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2"/>
        <color theme="0"/>
        <name val="Calibri"/>
        <family val="2"/>
        <scheme val="none"/>
      </font>
      <numFmt numFmtId="30" formatCode="@"/>
      <fill>
        <patternFill patternType="solid">
          <fgColor indexed="64"/>
          <bgColor rgb="FF366092"/>
        </patternFill>
      </fill>
      <alignment horizontal="center" vertical="center"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colors>
    <mruColors>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21" Type="http://schemas.openxmlformats.org/officeDocument/2006/relationships/theme" Target="theme/theme1.xml"/><Relationship Id="rId34" Type="http://schemas.openxmlformats.org/officeDocument/2006/relationships/customXml" Target="../customXml/item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powerPivotData" Target="model/item.data"/><Relationship Id="rId33"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6.xml"/><Relationship Id="rId37"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36" Type="http://schemas.openxmlformats.org/officeDocument/2006/relationships/customXml" Target="../customXml/item10.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 Id="rId35" Type="http://schemas.openxmlformats.org/officeDocument/2006/relationships/customXml" Target="../customXml/item9.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VUS/Planeacion_Sabana2$/usr/andres%20felipe/Documents/Relaciones%20Internacionales/SNEIS/2011/Formatos%20Recibidos/Educacion/Profesores%20y%20Administrativos%20extranjeros%20visitantes%20SNIES.xls?0CC17EDD" TargetMode="External"/><Relationship Id="rId1" Type="http://schemas.openxmlformats.org/officeDocument/2006/relationships/externalLinkPath" Target="file:///\\0CC17EDD\Profesores%20y%20Administrativos%20extranjeros%20visitantes%20SNI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VUS\Planeacion_Sabana2$\usr\andres%20felipe\Documents\Relaciones%20Internacionales\SNEIS\2011\Formatos%20Recibidos\Educacion\Profesores%20y%20Administrativos%20extranjeros%20visitantes%20SNI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RVUS/Planeacion_Sabana2$/usr/andres%20felipe/Documents/Relaciones%20Internacionales/SNEIS/2011/Formatos%20Recibidos/Derecho/Profesores%20y%20administrativos%20extranjeros%20Derecho%20SNI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VUS\Planeacion_Sabana2$\usr\andres%20felipe\Documents\Relaciones%20Internacionales\SNEIS\2011\Formatos%20Recibidos\Derecho\Profesores%20y%20administrativos%20extranjeros%20Derecho%20SNI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njeros Visitantes"/>
      <sheetName val="Lista"/>
    </sheetNames>
    <sheetDataSet>
      <sheetData sheetId="0" refreshError="1"/>
      <sheetData sheetId="1">
        <row r="1">
          <cell r="F1" t="str">
            <v>Afganistán</v>
          </cell>
        </row>
        <row r="2">
          <cell r="F2" t="str">
            <v>Aland</v>
          </cell>
        </row>
        <row r="3">
          <cell r="F3" t="str">
            <v>Albania</v>
          </cell>
        </row>
        <row r="4">
          <cell r="F4" t="str">
            <v>Alemania</v>
          </cell>
        </row>
        <row r="5">
          <cell r="F5" t="str">
            <v>Andorra</v>
          </cell>
        </row>
        <row r="6">
          <cell r="F6" t="str">
            <v>Angola</v>
          </cell>
        </row>
        <row r="7">
          <cell r="F7" t="str">
            <v>Anguila</v>
          </cell>
        </row>
        <row r="8">
          <cell r="F8" t="str">
            <v>Antártida</v>
          </cell>
        </row>
        <row r="9">
          <cell r="F9" t="str">
            <v>Antigua</v>
          </cell>
        </row>
        <row r="10">
          <cell r="F10" t="str">
            <v>Antillas</v>
          </cell>
        </row>
        <row r="11">
          <cell r="F11" t="str">
            <v>Arabia</v>
          </cell>
        </row>
        <row r="12">
          <cell r="F12" t="str">
            <v>Argelia</v>
          </cell>
        </row>
        <row r="13">
          <cell r="F13" t="str">
            <v>Argentina</v>
          </cell>
        </row>
        <row r="14">
          <cell r="F14" t="str">
            <v>Armenia</v>
          </cell>
        </row>
        <row r="15">
          <cell r="F15" t="str">
            <v>Aruba</v>
          </cell>
        </row>
        <row r="16">
          <cell r="F16" t="str">
            <v>Australia</v>
          </cell>
        </row>
        <row r="17">
          <cell r="F17" t="str">
            <v>Austria</v>
          </cell>
        </row>
        <row r="18">
          <cell r="F18" t="str">
            <v>Azerbai</v>
          </cell>
        </row>
        <row r="19">
          <cell r="F19" t="str">
            <v>Bahamas</v>
          </cell>
        </row>
        <row r="20">
          <cell r="F20" t="str">
            <v>Bahréin</v>
          </cell>
        </row>
        <row r="21">
          <cell r="F21" t="str">
            <v>Bangladés</v>
          </cell>
        </row>
        <row r="22">
          <cell r="F22" t="str">
            <v>Barbado</v>
          </cell>
        </row>
        <row r="23">
          <cell r="F23" t="str">
            <v>Bélgica</v>
          </cell>
        </row>
        <row r="24">
          <cell r="F24" t="str">
            <v>Belice</v>
          </cell>
        </row>
        <row r="25">
          <cell r="F25" t="str">
            <v>Benín</v>
          </cell>
        </row>
        <row r="26">
          <cell r="F26" t="str">
            <v>Bermudas</v>
          </cell>
        </row>
        <row r="27">
          <cell r="F27" t="str">
            <v>Bielorrusia</v>
          </cell>
        </row>
        <row r="28">
          <cell r="F28" t="str">
            <v>Bolivia</v>
          </cell>
        </row>
        <row r="29">
          <cell r="F29" t="str">
            <v>Bosnia y Herzegovina</v>
          </cell>
        </row>
        <row r="30">
          <cell r="F30" t="str">
            <v>Botsuana</v>
          </cell>
        </row>
        <row r="31">
          <cell r="F31" t="str">
            <v>Brasil</v>
          </cell>
        </row>
        <row r="32">
          <cell r="F32" t="str">
            <v>Brunei</v>
          </cell>
        </row>
        <row r="33">
          <cell r="F33" t="str">
            <v>Bulgaria</v>
          </cell>
        </row>
        <row r="34">
          <cell r="F34" t="str">
            <v>Burkina faso</v>
          </cell>
        </row>
        <row r="35">
          <cell r="F35" t="str">
            <v>Burundi</v>
          </cell>
        </row>
        <row r="36">
          <cell r="F36" t="str">
            <v>Bután</v>
          </cell>
        </row>
        <row r="37">
          <cell r="F37" t="str">
            <v>Cabo verde</v>
          </cell>
        </row>
        <row r="38">
          <cell r="F38" t="str">
            <v>Camboya</v>
          </cell>
        </row>
        <row r="39">
          <cell r="F39" t="str">
            <v>Camerún</v>
          </cell>
        </row>
        <row r="40">
          <cell r="F40" t="str">
            <v>Canadá</v>
          </cell>
        </row>
        <row r="41">
          <cell r="F41" t="str">
            <v>Chad</v>
          </cell>
        </row>
        <row r="42">
          <cell r="F42" t="str">
            <v>Chile</v>
          </cell>
        </row>
        <row r="43">
          <cell r="F43" t="str">
            <v>China</v>
          </cell>
        </row>
        <row r="44">
          <cell r="F44" t="str">
            <v>Chipre</v>
          </cell>
        </row>
        <row r="45">
          <cell r="F45" t="str">
            <v>Colombia</v>
          </cell>
        </row>
        <row r="46">
          <cell r="F46" t="str">
            <v>Comoras</v>
          </cell>
        </row>
        <row r="47">
          <cell r="F47" t="str">
            <v>Congo</v>
          </cell>
        </row>
        <row r="48">
          <cell r="F48" t="str">
            <v>Corea del Norte</v>
          </cell>
        </row>
        <row r="49">
          <cell r="F49" t="str">
            <v>Corea del Sur</v>
          </cell>
        </row>
        <row r="50">
          <cell r="F50" t="str">
            <v>Costa de Marfil</v>
          </cell>
        </row>
        <row r="51">
          <cell r="F51" t="str">
            <v>Costa Rica</v>
          </cell>
        </row>
        <row r="52">
          <cell r="F52" t="str">
            <v>Croacia</v>
          </cell>
        </row>
        <row r="53">
          <cell r="F53" t="str">
            <v>Cuba</v>
          </cell>
        </row>
        <row r="54">
          <cell r="F54" t="str">
            <v>Dinamarca</v>
          </cell>
        </row>
        <row r="55">
          <cell r="F55" t="str">
            <v>Dominica</v>
          </cell>
        </row>
        <row r="56">
          <cell r="F56" t="str">
            <v>Ecuador</v>
          </cell>
        </row>
        <row r="57">
          <cell r="F57" t="str">
            <v>Egipto</v>
          </cell>
        </row>
        <row r="58">
          <cell r="F58" t="str">
            <v>El salvador</v>
          </cell>
        </row>
        <row r="59">
          <cell r="F59" t="str">
            <v>El Vaticano</v>
          </cell>
        </row>
        <row r="60">
          <cell r="F60" t="str">
            <v>Emiratos árabes</v>
          </cell>
        </row>
        <row r="61">
          <cell r="F61" t="str">
            <v>Eritrea</v>
          </cell>
        </row>
        <row r="62">
          <cell r="F62" t="str">
            <v>Eslovaquia</v>
          </cell>
        </row>
        <row r="63">
          <cell r="F63" t="str">
            <v>Eslovenia</v>
          </cell>
        </row>
        <row r="64">
          <cell r="F64" t="str">
            <v>España</v>
          </cell>
        </row>
        <row r="65">
          <cell r="F65" t="str">
            <v>España-Ceuta y Melilla</v>
          </cell>
        </row>
        <row r="66">
          <cell r="F66" t="str">
            <v>Estados Unidos</v>
          </cell>
        </row>
        <row r="67">
          <cell r="F67" t="str">
            <v>Estonia</v>
          </cell>
        </row>
        <row r="68">
          <cell r="F68" t="str">
            <v>Etiopia</v>
          </cell>
        </row>
        <row r="69">
          <cell r="F69" t="str">
            <v>Filipinas</v>
          </cell>
        </row>
        <row r="70">
          <cell r="F70" t="str">
            <v>Finlandia</v>
          </cell>
        </row>
        <row r="71">
          <cell r="F71" t="str">
            <v>Fiyi</v>
          </cell>
        </row>
        <row r="72">
          <cell r="F72" t="str">
            <v>Francia</v>
          </cell>
        </row>
        <row r="73">
          <cell r="F73" t="str">
            <v>Gabón</v>
          </cell>
        </row>
        <row r="74">
          <cell r="F74" t="str">
            <v>Gambia</v>
          </cell>
        </row>
        <row r="75">
          <cell r="F75" t="str">
            <v>Georgia</v>
          </cell>
        </row>
        <row r="76">
          <cell r="F76" t="str">
            <v>Ghana</v>
          </cell>
        </row>
        <row r="77">
          <cell r="F77" t="str">
            <v>Gibraltar</v>
          </cell>
        </row>
        <row r="78">
          <cell r="F78" t="str">
            <v>Granada</v>
          </cell>
        </row>
        <row r="79">
          <cell r="F79" t="str">
            <v>Grecia</v>
          </cell>
        </row>
        <row r="80">
          <cell r="F80" t="str">
            <v>Groenlandia</v>
          </cell>
        </row>
        <row r="81">
          <cell r="F81" t="str">
            <v>Guadalupe</v>
          </cell>
        </row>
        <row r="82">
          <cell r="F82" t="str">
            <v>Guam</v>
          </cell>
        </row>
        <row r="83">
          <cell r="F83" t="str">
            <v>Guatemala</v>
          </cell>
        </row>
        <row r="84">
          <cell r="F84" t="str">
            <v>Guernesey</v>
          </cell>
        </row>
        <row r="85">
          <cell r="F85" t="str">
            <v>Guinea</v>
          </cell>
        </row>
        <row r="86">
          <cell r="F86" t="str">
            <v>Guinea Ecuatorial</v>
          </cell>
        </row>
        <row r="87">
          <cell r="F87" t="str">
            <v>Guinea-Bissau</v>
          </cell>
        </row>
        <row r="88">
          <cell r="F88" t="str">
            <v>Guyana</v>
          </cell>
        </row>
        <row r="89">
          <cell r="F89" t="str">
            <v>Guyana Francesa</v>
          </cell>
        </row>
        <row r="90">
          <cell r="F90" t="str">
            <v>Haití</v>
          </cell>
        </row>
        <row r="91">
          <cell r="F91" t="str">
            <v>Holanda</v>
          </cell>
        </row>
        <row r="92">
          <cell r="F92" t="str">
            <v>Honduras</v>
          </cell>
        </row>
        <row r="93">
          <cell r="F93" t="str">
            <v>Hong Kong</v>
          </cell>
        </row>
        <row r="94">
          <cell r="F94" t="str">
            <v>Hungría</v>
          </cell>
        </row>
        <row r="95">
          <cell r="F95" t="str">
            <v>India</v>
          </cell>
        </row>
        <row r="96">
          <cell r="F96" t="str">
            <v>Indonesia</v>
          </cell>
        </row>
        <row r="97">
          <cell r="F97" t="str">
            <v>Irak</v>
          </cell>
        </row>
        <row r="98">
          <cell r="F98" t="str">
            <v>Irán</v>
          </cell>
        </row>
        <row r="99">
          <cell r="F99" t="str">
            <v>Irlanda</v>
          </cell>
        </row>
        <row r="100">
          <cell r="F100" t="str">
            <v>Isla Bouvet</v>
          </cell>
        </row>
        <row r="101">
          <cell r="F101" t="str">
            <v>Isla Christmas</v>
          </cell>
        </row>
        <row r="102">
          <cell r="F102" t="str">
            <v>Isla de Mano</v>
          </cell>
        </row>
        <row r="103">
          <cell r="F103" t="str">
            <v>Isla Norfolk</v>
          </cell>
        </row>
        <row r="104">
          <cell r="F104" t="str">
            <v>Isla Sandwich del Sur</v>
          </cell>
        </row>
        <row r="105">
          <cell r="F105" t="str">
            <v>Isla Wake</v>
          </cell>
        </row>
        <row r="106">
          <cell r="F106" t="str">
            <v>Islandia</v>
          </cell>
        </row>
        <row r="107">
          <cell r="F107" t="str">
            <v>Islas Caimán</v>
          </cell>
        </row>
        <row r="108">
          <cell r="F108" t="str">
            <v>Islas Cocos</v>
          </cell>
        </row>
        <row r="109">
          <cell r="F109" t="str">
            <v>Islas Cook</v>
          </cell>
        </row>
        <row r="110">
          <cell r="F110" t="str">
            <v>Islas Feroe</v>
          </cell>
        </row>
        <row r="111">
          <cell r="F111" t="str">
            <v>Islas Heard y McDonald</v>
          </cell>
        </row>
        <row r="112">
          <cell r="F112" t="str">
            <v>Islas Malvinas</v>
          </cell>
        </row>
        <row r="113">
          <cell r="F113" t="str">
            <v>Islas Marianas del Norte</v>
          </cell>
        </row>
        <row r="114">
          <cell r="F114" t="str">
            <v>Islas Marshall</v>
          </cell>
        </row>
        <row r="115">
          <cell r="F115" t="str">
            <v>Islas Niue</v>
          </cell>
        </row>
        <row r="116">
          <cell r="F116" t="str">
            <v>Islas Pitcairn</v>
          </cell>
        </row>
        <row r="117">
          <cell r="F117" t="str">
            <v>Islas salomón</v>
          </cell>
        </row>
        <row r="118">
          <cell r="F118" t="str">
            <v>Islas Tokelau</v>
          </cell>
        </row>
        <row r="119">
          <cell r="F119" t="str">
            <v>Islas Turcas y Caicos</v>
          </cell>
        </row>
        <row r="120">
          <cell r="F120" t="str">
            <v>Islas ultramarinas de Estados Unidos</v>
          </cell>
        </row>
        <row r="121">
          <cell r="F121" t="str">
            <v>Islas Vírgenes Británicas</v>
          </cell>
        </row>
        <row r="122">
          <cell r="F122" t="str">
            <v>Islas Vírgenes Estadounidenses</v>
          </cell>
        </row>
        <row r="123">
          <cell r="F123" t="str">
            <v>Israel</v>
          </cell>
        </row>
        <row r="124">
          <cell r="F124" t="str">
            <v>Italia</v>
          </cell>
        </row>
        <row r="125">
          <cell r="F125" t="str">
            <v>Jamaica</v>
          </cell>
        </row>
        <row r="126">
          <cell r="F126" t="str">
            <v>Japón</v>
          </cell>
        </row>
        <row r="127">
          <cell r="F127" t="str">
            <v>Jersey</v>
          </cell>
        </row>
        <row r="128">
          <cell r="F128" t="str">
            <v>Jordania</v>
          </cell>
        </row>
        <row r="129">
          <cell r="F129" t="str">
            <v>Kazajistán</v>
          </cell>
        </row>
        <row r="130">
          <cell r="F130" t="str">
            <v>Kenia</v>
          </cell>
        </row>
        <row r="131">
          <cell r="F131" t="str">
            <v>Kirguizistán</v>
          </cell>
        </row>
        <row r="132">
          <cell r="F132" t="str">
            <v>Kiribati</v>
          </cell>
        </row>
        <row r="133">
          <cell r="F133" t="str">
            <v>Kuwait</v>
          </cell>
        </row>
        <row r="134">
          <cell r="F134" t="str">
            <v>Laos</v>
          </cell>
        </row>
        <row r="135">
          <cell r="F135" t="str">
            <v>Lesoto</v>
          </cell>
        </row>
        <row r="136">
          <cell r="F136" t="str">
            <v>Letonia</v>
          </cell>
        </row>
        <row r="137">
          <cell r="F137" t="str">
            <v>Líbano</v>
          </cell>
        </row>
        <row r="138">
          <cell r="F138" t="str">
            <v>Liberia</v>
          </cell>
        </row>
        <row r="139">
          <cell r="F139" t="str">
            <v>Libia</v>
          </cell>
        </row>
        <row r="140">
          <cell r="F140" t="str">
            <v>Liechtenstein</v>
          </cell>
        </row>
        <row r="141">
          <cell r="F141" t="str">
            <v>Lituania</v>
          </cell>
        </row>
        <row r="142">
          <cell r="F142" t="str">
            <v>Luxemburgo</v>
          </cell>
        </row>
        <row r="143">
          <cell r="F143" t="str">
            <v>Macedonia</v>
          </cell>
        </row>
        <row r="144">
          <cell r="F144" t="str">
            <v>Madagascar</v>
          </cell>
        </row>
        <row r="145">
          <cell r="F145" t="str">
            <v>Maiceo</v>
          </cell>
        </row>
        <row r="146">
          <cell r="F146" t="str">
            <v>Malasia</v>
          </cell>
        </row>
        <row r="147">
          <cell r="F147" t="str">
            <v>Malaui</v>
          </cell>
        </row>
        <row r="148">
          <cell r="F148" t="str">
            <v>Maldivas</v>
          </cell>
        </row>
        <row r="149">
          <cell r="F149" t="str">
            <v>Mali</v>
          </cell>
        </row>
        <row r="150">
          <cell r="F150" t="str">
            <v>Malta</v>
          </cell>
        </row>
        <row r="151">
          <cell r="F151" t="str">
            <v>Marruecos</v>
          </cell>
        </row>
        <row r="152">
          <cell r="F152" t="str">
            <v>Martinica</v>
          </cell>
        </row>
        <row r="153">
          <cell r="F153" t="str">
            <v>Mauricio</v>
          </cell>
        </row>
        <row r="154">
          <cell r="F154" t="str">
            <v>Mauritania</v>
          </cell>
        </row>
        <row r="155">
          <cell r="F155" t="str">
            <v>Mayotte</v>
          </cell>
        </row>
        <row r="156">
          <cell r="F156" t="str">
            <v>México</v>
          </cell>
        </row>
        <row r="157">
          <cell r="F157" t="str">
            <v>Micronesia</v>
          </cell>
        </row>
        <row r="158">
          <cell r="F158" t="str">
            <v>Moldavia</v>
          </cell>
        </row>
        <row r="159">
          <cell r="F159" t="str">
            <v>Mónaco</v>
          </cell>
        </row>
        <row r="160">
          <cell r="F160" t="str">
            <v>Mongolia</v>
          </cell>
        </row>
        <row r="161">
          <cell r="F161" t="str">
            <v>Monserrat</v>
          </cell>
        </row>
        <row r="162">
          <cell r="F162" t="str">
            <v>Montenegro</v>
          </cell>
        </row>
        <row r="163">
          <cell r="F163" t="str">
            <v>Mozambique</v>
          </cell>
        </row>
        <row r="164">
          <cell r="F164" t="str">
            <v>Myanmar</v>
          </cell>
        </row>
        <row r="165">
          <cell r="F165" t="str">
            <v>Namibia</v>
          </cell>
        </row>
        <row r="166">
          <cell r="F166" t="str">
            <v>Nauru</v>
          </cell>
        </row>
        <row r="167">
          <cell r="F167" t="str">
            <v>Nepal</v>
          </cell>
        </row>
        <row r="168">
          <cell r="F168" t="str">
            <v>Nicaragua</v>
          </cell>
        </row>
        <row r="169">
          <cell r="F169" t="str">
            <v>Níger</v>
          </cell>
        </row>
        <row r="170">
          <cell r="F170" t="str">
            <v>Nigeria</v>
          </cell>
        </row>
        <row r="171">
          <cell r="F171" t="str">
            <v>Ninguno</v>
          </cell>
        </row>
        <row r="172">
          <cell r="F172" t="str">
            <v>Niue</v>
          </cell>
        </row>
        <row r="173">
          <cell r="F173" t="str">
            <v>Noruega</v>
          </cell>
        </row>
        <row r="174">
          <cell r="F174" t="str">
            <v>Nueva Caledonia</v>
          </cell>
        </row>
        <row r="175">
          <cell r="F175" t="str">
            <v>Nueva Zelanda</v>
          </cell>
        </row>
        <row r="176">
          <cell r="F176" t="str">
            <v>Omán</v>
          </cell>
        </row>
        <row r="177">
          <cell r="F177" t="str">
            <v>Países Bajos</v>
          </cell>
        </row>
        <row r="178">
          <cell r="F178" t="str">
            <v>Pakistán</v>
          </cell>
        </row>
        <row r="179">
          <cell r="F179" t="str">
            <v>Palaos</v>
          </cell>
        </row>
        <row r="180">
          <cell r="F180" t="str">
            <v>Palestina</v>
          </cell>
        </row>
        <row r="181">
          <cell r="F181" t="str">
            <v>Panamá</v>
          </cell>
        </row>
        <row r="182">
          <cell r="F182" t="str">
            <v>Papúa Nueva Guinea</v>
          </cell>
        </row>
        <row r="183">
          <cell r="F183" t="str">
            <v>Paraguay</v>
          </cell>
        </row>
        <row r="184">
          <cell r="F184" t="str">
            <v>Perú</v>
          </cell>
        </row>
        <row r="185">
          <cell r="F185" t="str">
            <v>Polinesia francesa</v>
          </cell>
        </row>
        <row r="186">
          <cell r="F186" t="str">
            <v>Polonia</v>
          </cell>
        </row>
        <row r="187">
          <cell r="F187" t="str">
            <v>Portugal</v>
          </cell>
        </row>
        <row r="188">
          <cell r="F188" t="str">
            <v>Puerto rico</v>
          </cell>
        </row>
        <row r="189">
          <cell r="F189" t="str">
            <v>Qatar</v>
          </cell>
        </row>
        <row r="190">
          <cell r="F190" t="str">
            <v>Reino unido</v>
          </cell>
        </row>
        <row r="191">
          <cell r="F191" t="str">
            <v>Rep. Centroafricana</v>
          </cell>
        </row>
        <row r="192">
          <cell r="F192" t="str">
            <v>Rep. Dem. Del Congo</v>
          </cell>
        </row>
        <row r="193">
          <cell r="F193" t="str">
            <v>Republica Checa</v>
          </cell>
        </row>
        <row r="194">
          <cell r="F194" t="str">
            <v>Republica Dominicana</v>
          </cell>
        </row>
        <row r="195">
          <cell r="F195" t="str">
            <v>Reunión</v>
          </cell>
        </row>
        <row r="196">
          <cell r="F196" t="str">
            <v>Ruanda</v>
          </cell>
        </row>
        <row r="197">
          <cell r="F197" t="str">
            <v>Rumania</v>
          </cell>
        </row>
        <row r="198">
          <cell r="F198" t="str">
            <v>Rusia</v>
          </cell>
        </row>
        <row r="199">
          <cell r="F199" t="str">
            <v>Sahara occidental</v>
          </cell>
        </row>
        <row r="200">
          <cell r="F200" t="str">
            <v>Samoa americana</v>
          </cell>
        </row>
        <row r="201">
          <cell r="F201" t="str">
            <v>Samoa oriental</v>
          </cell>
        </row>
        <row r="202">
          <cell r="F202" t="str">
            <v>San Cristóbal y nieves</v>
          </cell>
        </row>
        <row r="203">
          <cell r="F203" t="str">
            <v>San marino</v>
          </cell>
        </row>
        <row r="204">
          <cell r="F204" t="str">
            <v>San Pedro y Míguenlo</v>
          </cell>
        </row>
        <row r="205">
          <cell r="F205" t="str">
            <v>San Vicente y las granadillas</v>
          </cell>
        </row>
        <row r="206">
          <cell r="F206" t="str">
            <v>Santa Helena</v>
          </cell>
        </row>
        <row r="207">
          <cell r="F207" t="str">
            <v>Santa Lucia</v>
          </cell>
        </row>
        <row r="208">
          <cell r="F208" t="str">
            <v>Santo tome y príncipe</v>
          </cell>
        </row>
        <row r="209">
          <cell r="F209" t="str">
            <v>Senegal</v>
          </cell>
        </row>
        <row r="210">
          <cell r="F210" t="str">
            <v>Serbia</v>
          </cell>
        </row>
        <row r="211">
          <cell r="F211" t="str">
            <v>Seychelles</v>
          </cell>
        </row>
        <row r="212">
          <cell r="F212" t="str">
            <v>Sierra leona</v>
          </cell>
        </row>
        <row r="213">
          <cell r="F213" t="str">
            <v>Singapur</v>
          </cell>
        </row>
        <row r="214">
          <cell r="F214" t="str">
            <v>Siria</v>
          </cell>
        </row>
        <row r="215">
          <cell r="F215" t="str">
            <v>Somalia</v>
          </cell>
        </row>
        <row r="216">
          <cell r="F216" t="str">
            <v>Sri Lanka</v>
          </cell>
        </row>
        <row r="217">
          <cell r="F217" t="str">
            <v>Suazilandia</v>
          </cell>
        </row>
        <row r="218">
          <cell r="F218" t="str">
            <v>Sudáfrica</v>
          </cell>
        </row>
        <row r="219">
          <cell r="F219" t="str">
            <v>Sudan</v>
          </cell>
        </row>
        <row r="220">
          <cell r="F220" t="str">
            <v>Suecia</v>
          </cell>
        </row>
        <row r="221">
          <cell r="F221" t="str">
            <v>Suiza</v>
          </cell>
        </row>
        <row r="222">
          <cell r="F222" t="str">
            <v>Surinam</v>
          </cell>
        </row>
        <row r="223">
          <cell r="F223" t="str">
            <v>Svalbard</v>
          </cell>
        </row>
        <row r="224">
          <cell r="F224" t="str">
            <v>Tailandia</v>
          </cell>
        </row>
        <row r="225">
          <cell r="F225" t="str">
            <v>Taiwán</v>
          </cell>
        </row>
        <row r="226">
          <cell r="F226" t="str">
            <v>Tanzania</v>
          </cell>
        </row>
        <row r="227">
          <cell r="F227" t="str">
            <v>Tayiquistan</v>
          </cell>
        </row>
        <row r="228">
          <cell r="F228" t="str">
            <v>Terr. Brit. Océano indico</v>
          </cell>
        </row>
        <row r="229">
          <cell r="F229" t="str">
            <v>Territorios australes franceses</v>
          </cell>
        </row>
        <row r="230">
          <cell r="F230" t="str">
            <v>Timor oriental</v>
          </cell>
        </row>
        <row r="231">
          <cell r="F231" t="str">
            <v>Togo</v>
          </cell>
        </row>
        <row r="232">
          <cell r="F232" t="str">
            <v>Tonga</v>
          </cell>
        </row>
        <row r="233">
          <cell r="F233" t="str">
            <v>Trinidad y Tobago</v>
          </cell>
        </row>
        <row r="234">
          <cell r="F234" t="str">
            <v>Túnez</v>
          </cell>
        </row>
        <row r="235">
          <cell r="F235" t="str">
            <v>Turkmenistán</v>
          </cell>
        </row>
        <row r="236">
          <cell r="F236" t="str">
            <v>Turquía</v>
          </cell>
        </row>
        <row r="237">
          <cell r="F237" t="str">
            <v>Tuvalu</v>
          </cell>
        </row>
        <row r="238">
          <cell r="F238" t="str">
            <v>Ucrania</v>
          </cell>
        </row>
        <row r="239">
          <cell r="F239" t="str">
            <v>Uganda</v>
          </cell>
        </row>
        <row r="240">
          <cell r="F240" t="str">
            <v>Unión europea</v>
          </cell>
        </row>
        <row r="241">
          <cell r="F241" t="str">
            <v>Uruguay</v>
          </cell>
        </row>
        <row r="242">
          <cell r="F242" t="str">
            <v>Uzbekistán</v>
          </cell>
        </row>
        <row r="243">
          <cell r="F243" t="str">
            <v>Vanuatu</v>
          </cell>
        </row>
        <row r="244">
          <cell r="F244" t="str">
            <v>Venezuela</v>
          </cell>
        </row>
        <row r="245">
          <cell r="F245" t="str">
            <v>Vietnam</v>
          </cell>
        </row>
        <row r="246">
          <cell r="F246" t="str">
            <v>Wallis y Futuna</v>
          </cell>
        </row>
        <row r="247">
          <cell r="F247" t="str">
            <v>Yemen</v>
          </cell>
        </row>
        <row r="248">
          <cell r="F248" t="str">
            <v>Yibuti</v>
          </cell>
        </row>
        <row r="249">
          <cell r="F249" t="str">
            <v>Yugoslavia</v>
          </cell>
        </row>
        <row r="250">
          <cell r="F250" t="str">
            <v>Zambia</v>
          </cell>
        </row>
        <row r="251">
          <cell r="F251" t="str">
            <v>Zimbabue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njeros Visitantes"/>
      <sheetName val="Lista"/>
    </sheetNames>
    <sheetDataSet>
      <sheetData sheetId="0" refreshError="1"/>
      <sheetData sheetId="1">
        <row r="1">
          <cell r="F1" t="str">
            <v>Afganistán</v>
          </cell>
        </row>
        <row r="2">
          <cell r="F2" t="str">
            <v>Aland</v>
          </cell>
        </row>
        <row r="3">
          <cell r="F3" t="str">
            <v>Albania</v>
          </cell>
        </row>
        <row r="4">
          <cell r="F4" t="str">
            <v>Alemania</v>
          </cell>
        </row>
        <row r="5">
          <cell r="F5" t="str">
            <v>Andorra</v>
          </cell>
        </row>
        <row r="6">
          <cell r="F6" t="str">
            <v>Angola</v>
          </cell>
        </row>
        <row r="7">
          <cell r="F7" t="str">
            <v>Anguila</v>
          </cell>
        </row>
        <row r="8">
          <cell r="F8" t="str">
            <v>Antártida</v>
          </cell>
        </row>
        <row r="9">
          <cell r="F9" t="str">
            <v>Antigua</v>
          </cell>
        </row>
        <row r="10">
          <cell r="F10" t="str">
            <v>Antillas</v>
          </cell>
        </row>
        <row r="11">
          <cell r="F11" t="str">
            <v>Arabia</v>
          </cell>
        </row>
        <row r="12">
          <cell r="F12" t="str">
            <v>Argelia</v>
          </cell>
        </row>
        <row r="13">
          <cell r="F13" t="str">
            <v>Argentina</v>
          </cell>
        </row>
        <row r="14">
          <cell r="F14" t="str">
            <v>Armenia</v>
          </cell>
        </row>
        <row r="15">
          <cell r="F15" t="str">
            <v>Aruba</v>
          </cell>
        </row>
        <row r="16">
          <cell r="F16" t="str">
            <v>Australia</v>
          </cell>
        </row>
        <row r="17">
          <cell r="F17" t="str">
            <v>Austria</v>
          </cell>
        </row>
        <row r="18">
          <cell r="F18" t="str">
            <v>Azerbai</v>
          </cell>
        </row>
        <row r="19">
          <cell r="F19" t="str">
            <v>Bahamas</v>
          </cell>
        </row>
        <row r="20">
          <cell r="F20" t="str">
            <v>Bahréin</v>
          </cell>
        </row>
        <row r="21">
          <cell r="F21" t="str">
            <v>Bangladés</v>
          </cell>
        </row>
        <row r="22">
          <cell r="F22" t="str">
            <v>Barbado</v>
          </cell>
        </row>
        <row r="23">
          <cell r="F23" t="str">
            <v>Bélgica</v>
          </cell>
        </row>
        <row r="24">
          <cell r="F24" t="str">
            <v>Belice</v>
          </cell>
        </row>
        <row r="25">
          <cell r="F25" t="str">
            <v>Benín</v>
          </cell>
        </row>
        <row r="26">
          <cell r="F26" t="str">
            <v>Bermudas</v>
          </cell>
        </row>
        <row r="27">
          <cell r="F27" t="str">
            <v>Bielorrusia</v>
          </cell>
        </row>
        <row r="28">
          <cell r="F28" t="str">
            <v>Bolivia</v>
          </cell>
        </row>
        <row r="29">
          <cell r="F29" t="str">
            <v>Bosnia y Herzegovina</v>
          </cell>
        </row>
        <row r="30">
          <cell r="F30" t="str">
            <v>Botsuana</v>
          </cell>
        </row>
        <row r="31">
          <cell r="F31" t="str">
            <v>Brasil</v>
          </cell>
        </row>
        <row r="32">
          <cell r="F32" t="str">
            <v>Brunei</v>
          </cell>
        </row>
        <row r="33">
          <cell r="F33" t="str">
            <v>Bulgaria</v>
          </cell>
        </row>
        <row r="34">
          <cell r="F34" t="str">
            <v>Burkina faso</v>
          </cell>
        </row>
        <row r="35">
          <cell r="F35" t="str">
            <v>Burundi</v>
          </cell>
        </row>
        <row r="36">
          <cell r="F36" t="str">
            <v>Bután</v>
          </cell>
        </row>
        <row r="37">
          <cell r="F37" t="str">
            <v>Cabo verde</v>
          </cell>
        </row>
        <row r="38">
          <cell r="F38" t="str">
            <v>Camboya</v>
          </cell>
        </row>
        <row r="39">
          <cell r="F39" t="str">
            <v>Camerún</v>
          </cell>
        </row>
        <row r="40">
          <cell r="F40" t="str">
            <v>Canadá</v>
          </cell>
        </row>
        <row r="41">
          <cell r="F41" t="str">
            <v>Chad</v>
          </cell>
        </row>
        <row r="42">
          <cell r="F42" t="str">
            <v>Chile</v>
          </cell>
        </row>
        <row r="43">
          <cell r="F43" t="str">
            <v>China</v>
          </cell>
        </row>
        <row r="44">
          <cell r="F44" t="str">
            <v>Chipre</v>
          </cell>
        </row>
        <row r="45">
          <cell r="F45" t="str">
            <v>Colombia</v>
          </cell>
        </row>
        <row r="46">
          <cell r="F46" t="str">
            <v>Comoras</v>
          </cell>
        </row>
        <row r="47">
          <cell r="F47" t="str">
            <v>Congo</v>
          </cell>
        </row>
        <row r="48">
          <cell r="F48" t="str">
            <v>Corea del Norte</v>
          </cell>
        </row>
        <row r="49">
          <cell r="F49" t="str">
            <v>Corea del Sur</v>
          </cell>
        </row>
        <row r="50">
          <cell r="F50" t="str">
            <v>Costa de Marfil</v>
          </cell>
        </row>
        <row r="51">
          <cell r="F51" t="str">
            <v>Costa Rica</v>
          </cell>
        </row>
        <row r="52">
          <cell r="F52" t="str">
            <v>Croacia</v>
          </cell>
        </row>
        <row r="53">
          <cell r="F53" t="str">
            <v>Cuba</v>
          </cell>
        </row>
        <row r="54">
          <cell r="F54" t="str">
            <v>Dinamarca</v>
          </cell>
        </row>
        <row r="55">
          <cell r="F55" t="str">
            <v>Dominica</v>
          </cell>
        </row>
        <row r="56">
          <cell r="F56" t="str">
            <v>Ecuador</v>
          </cell>
        </row>
        <row r="57">
          <cell r="F57" t="str">
            <v>Egipto</v>
          </cell>
        </row>
        <row r="58">
          <cell r="F58" t="str">
            <v>El salvador</v>
          </cell>
        </row>
        <row r="59">
          <cell r="F59" t="str">
            <v>El Vaticano</v>
          </cell>
        </row>
        <row r="60">
          <cell r="F60" t="str">
            <v>Emiratos árabes</v>
          </cell>
        </row>
        <row r="61">
          <cell r="F61" t="str">
            <v>Eritrea</v>
          </cell>
        </row>
        <row r="62">
          <cell r="F62" t="str">
            <v>Eslovaquia</v>
          </cell>
        </row>
        <row r="63">
          <cell r="F63" t="str">
            <v>Eslovenia</v>
          </cell>
        </row>
        <row r="64">
          <cell r="F64" t="str">
            <v>España</v>
          </cell>
        </row>
        <row r="65">
          <cell r="F65" t="str">
            <v>España-Ceuta y Melilla</v>
          </cell>
        </row>
        <row r="66">
          <cell r="F66" t="str">
            <v>Estados Unidos</v>
          </cell>
        </row>
        <row r="67">
          <cell r="F67" t="str">
            <v>Estonia</v>
          </cell>
        </row>
        <row r="68">
          <cell r="F68" t="str">
            <v>Etiopia</v>
          </cell>
        </row>
        <row r="69">
          <cell r="F69" t="str">
            <v>Filipinas</v>
          </cell>
        </row>
        <row r="70">
          <cell r="F70" t="str">
            <v>Finlandia</v>
          </cell>
        </row>
        <row r="71">
          <cell r="F71" t="str">
            <v>Fiyi</v>
          </cell>
        </row>
        <row r="72">
          <cell r="F72" t="str">
            <v>Francia</v>
          </cell>
        </row>
        <row r="73">
          <cell r="F73" t="str">
            <v>Gabón</v>
          </cell>
        </row>
        <row r="74">
          <cell r="F74" t="str">
            <v>Gambia</v>
          </cell>
        </row>
        <row r="75">
          <cell r="F75" t="str">
            <v>Georgia</v>
          </cell>
        </row>
        <row r="76">
          <cell r="F76" t="str">
            <v>Ghana</v>
          </cell>
        </row>
        <row r="77">
          <cell r="F77" t="str">
            <v>Gibraltar</v>
          </cell>
        </row>
        <row r="78">
          <cell r="F78" t="str">
            <v>Granada</v>
          </cell>
        </row>
        <row r="79">
          <cell r="F79" t="str">
            <v>Grecia</v>
          </cell>
        </row>
        <row r="80">
          <cell r="F80" t="str">
            <v>Groenlandia</v>
          </cell>
        </row>
        <row r="81">
          <cell r="F81" t="str">
            <v>Guadalupe</v>
          </cell>
        </row>
        <row r="82">
          <cell r="F82" t="str">
            <v>Guam</v>
          </cell>
        </row>
        <row r="83">
          <cell r="F83" t="str">
            <v>Guatemala</v>
          </cell>
        </row>
        <row r="84">
          <cell r="F84" t="str">
            <v>Guernesey</v>
          </cell>
        </row>
        <row r="85">
          <cell r="F85" t="str">
            <v>Guinea</v>
          </cell>
        </row>
        <row r="86">
          <cell r="F86" t="str">
            <v>Guinea Ecuatorial</v>
          </cell>
        </row>
        <row r="87">
          <cell r="F87" t="str">
            <v>Guinea-Bissau</v>
          </cell>
        </row>
        <row r="88">
          <cell r="F88" t="str">
            <v>Guyana</v>
          </cell>
        </row>
        <row r="89">
          <cell r="F89" t="str">
            <v>Guyana Francesa</v>
          </cell>
        </row>
        <row r="90">
          <cell r="F90" t="str">
            <v>Haití</v>
          </cell>
        </row>
        <row r="91">
          <cell r="F91" t="str">
            <v>Holanda</v>
          </cell>
        </row>
        <row r="92">
          <cell r="F92" t="str">
            <v>Honduras</v>
          </cell>
        </row>
        <row r="93">
          <cell r="F93" t="str">
            <v>Hong Kong</v>
          </cell>
        </row>
        <row r="94">
          <cell r="F94" t="str">
            <v>Hungría</v>
          </cell>
        </row>
        <row r="95">
          <cell r="F95" t="str">
            <v>India</v>
          </cell>
        </row>
        <row r="96">
          <cell r="F96" t="str">
            <v>Indonesia</v>
          </cell>
        </row>
        <row r="97">
          <cell r="F97" t="str">
            <v>Irak</v>
          </cell>
        </row>
        <row r="98">
          <cell r="F98" t="str">
            <v>Irán</v>
          </cell>
        </row>
        <row r="99">
          <cell r="F99" t="str">
            <v>Irlanda</v>
          </cell>
        </row>
        <row r="100">
          <cell r="F100" t="str">
            <v>Isla Bouvet</v>
          </cell>
        </row>
        <row r="101">
          <cell r="F101" t="str">
            <v>Isla Christmas</v>
          </cell>
        </row>
        <row r="102">
          <cell r="F102" t="str">
            <v>Isla de Mano</v>
          </cell>
        </row>
        <row r="103">
          <cell r="F103" t="str">
            <v>Isla Norfolk</v>
          </cell>
        </row>
        <row r="104">
          <cell r="F104" t="str">
            <v>Isla Sandwich del Sur</v>
          </cell>
        </row>
        <row r="105">
          <cell r="F105" t="str">
            <v>Isla Wake</v>
          </cell>
        </row>
        <row r="106">
          <cell r="F106" t="str">
            <v>Islandia</v>
          </cell>
        </row>
        <row r="107">
          <cell r="F107" t="str">
            <v>Islas Caimán</v>
          </cell>
        </row>
        <row r="108">
          <cell r="F108" t="str">
            <v>Islas Cocos</v>
          </cell>
        </row>
        <row r="109">
          <cell r="F109" t="str">
            <v>Islas Cook</v>
          </cell>
        </row>
        <row r="110">
          <cell r="F110" t="str">
            <v>Islas Feroe</v>
          </cell>
        </row>
        <row r="111">
          <cell r="F111" t="str">
            <v>Islas Heard y McDonald</v>
          </cell>
        </row>
        <row r="112">
          <cell r="F112" t="str">
            <v>Islas Malvinas</v>
          </cell>
        </row>
        <row r="113">
          <cell r="F113" t="str">
            <v>Islas Marianas del Norte</v>
          </cell>
        </row>
        <row r="114">
          <cell r="F114" t="str">
            <v>Islas Marshall</v>
          </cell>
        </row>
        <row r="115">
          <cell r="F115" t="str">
            <v>Islas Niue</v>
          </cell>
        </row>
        <row r="116">
          <cell r="F116" t="str">
            <v>Islas Pitcairn</v>
          </cell>
        </row>
        <row r="117">
          <cell r="F117" t="str">
            <v>Islas salomón</v>
          </cell>
        </row>
        <row r="118">
          <cell r="F118" t="str">
            <v>Islas Tokelau</v>
          </cell>
        </row>
        <row r="119">
          <cell r="F119" t="str">
            <v>Islas Turcas y Caicos</v>
          </cell>
        </row>
        <row r="120">
          <cell r="F120" t="str">
            <v>Islas ultramarinas de Estados Unidos</v>
          </cell>
        </row>
        <row r="121">
          <cell r="F121" t="str">
            <v>Islas Vírgenes Británicas</v>
          </cell>
        </row>
        <row r="122">
          <cell r="F122" t="str">
            <v>Islas Vírgenes Estadounidenses</v>
          </cell>
        </row>
        <row r="123">
          <cell r="F123" t="str">
            <v>Israel</v>
          </cell>
        </row>
        <row r="124">
          <cell r="F124" t="str">
            <v>Italia</v>
          </cell>
        </row>
        <row r="125">
          <cell r="F125" t="str">
            <v>Jamaica</v>
          </cell>
        </row>
        <row r="126">
          <cell r="F126" t="str">
            <v>Japón</v>
          </cell>
        </row>
        <row r="127">
          <cell r="F127" t="str">
            <v>Jersey</v>
          </cell>
        </row>
        <row r="128">
          <cell r="F128" t="str">
            <v>Jordania</v>
          </cell>
        </row>
        <row r="129">
          <cell r="F129" t="str">
            <v>Kazajistán</v>
          </cell>
        </row>
        <row r="130">
          <cell r="F130" t="str">
            <v>Kenia</v>
          </cell>
        </row>
        <row r="131">
          <cell r="F131" t="str">
            <v>Kirguizistán</v>
          </cell>
        </row>
        <row r="132">
          <cell r="F132" t="str">
            <v>Kiribati</v>
          </cell>
        </row>
        <row r="133">
          <cell r="F133" t="str">
            <v>Kuwait</v>
          </cell>
        </row>
        <row r="134">
          <cell r="F134" t="str">
            <v>Laos</v>
          </cell>
        </row>
        <row r="135">
          <cell r="F135" t="str">
            <v>Lesoto</v>
          </cell>
        </row>
        <row r="136">
          <cell r="F136" t="str">
            <v>Letonia</v>
          </cell>
        </row>
        <row r="137">
          <cell r="F137" t="str">
            <v>Líbano</v>
          </cell>
        </row>
        <row r="138">
          <cell r="F138" t="str">
            <v>Liberia</v>
          </cell>
        </row>
        <row r="139">
          <cell r="F139" t="str">
            <v>Libia</v>
          </cell>
        </row>
        <row r="140">
          <cell r="F140" t="str">
            <v>Liechtenstein</v>
          </cell>
        </row>
        <row r="141">
          <cell r="F141" t="str">
            <v>Lituania</v>
          </cell>
        </row>
        <row r="142">
          <cell r="F142" t="str">
            <v>Luxemburgo</v>
          </cell>
        </row>
        <row r="143">
          <cell r="F143" t="str">
            <v>Macedonia</v>
          </cell>
        </row>
        <row r="144">
          <cell r="F144" t="str">
            <v>Madagascar</v>
          </cell>
        </row>
        <row r="145">
          <cell r="F145" t="str">
            <v>Maiceo</v>
          </cell>
        </row>
        <row r="146">
          <cell r="F146" t="str">
            <v>Malasia</v>
          </cell>
        </row>
        <row r="147">
          <cell r="F147" t="str">
            <v>Malaui</v>
          </cell>
        </row>
        <row r="148">
          <cell r="F148" t="str">
            <v>Maldivas</v>
          </cell>
        </row>
        <row r="149">
          <cell r="F149" t="str">
            <v>Mali</v>
          </cell>
        </row>
        <row r="150">
          <cell r="F150" t="str">
            <v>Malta</v>
          </cell>
        </row>
        <row r="151">
          <cell r="F151" t="str">
            <v>Marruecos</v>
          </cell>
        </row>
        <row r="152">
          <cell r="F152" t="str">
            <v>Martinica</v>
          </cell>
        </row>
        <row r="153">
          <cell r="F153" t="str">
            <v>Mauricio</v>
          </cell>
        </row>
        <row r="154">
          <cell r="F154" t="str">
            <v>Mauritania</v>
          </cell>
        </row>
        <row r="155">
          <cell r="F155" t="str">
            <v>Mayotte</v>
          </cell>
        </row>
        <row r="156">
          <cell r="F156" t="str">
            <v>México</v>
          </cell>
        </row>
        <row r="157">
          <cell r="F157" t="str">
            <v>Micronesia</v>
          </cell>
        </row>
        <row r="158">
          <cell r="F158" t="str">
            <v>Moldavia</v>
          </cell>
        </row>
        <row r="159">
          <cell r="F159" t="str">
            <v>Mónaco</v>
          </cell>
        </row>
        <row r="160">
          <cell r="F160" t="str">
            <v>Mongolia</v>
          </cell>
        </row>
        <row r="161">
          <cell r="F161" t="str">
            <v>Monserrat</v>
          </cell>
        </row>
        <row r="162">
          <cell r="F162" t="str">
            <v>Montenegro</v>
          </cell>
        </row>
        <row r="163">
          <cell r="F163" t="str">
            <v>Mozambique</v>
          </cell>
        </row>
        <row r="164">
          <cell r="F164" t="str">
            <v>Myanmar</v>
          </cell>
        </row>
        <row r="165">
          <cell r="F165" t="str">
            <v>Namibia</v>
          </cell>
        </row>
        <row r="166">
          <cell r="F166" t="str">
            <v>Nauru</v>
          </cell>
        </row>
        <row r="167">
          <cell r="F167" t="str">
            <v>Nepal</v>
          </cell>
        </row>
        <row r="168">
          <cell r="F168" t="str">
            <v>Nicaragua</v>
          </cell>
        </row>
        <row r="169">
          <cell r="F169" t="str">
            <v>Níger</v>
          </cell>
        </row>
        <row r="170">
          <cell r="F170" t="str">
            <v>Nigeria</v>
          </cell>
        </row>
        <row r="171">
          <cell r="F171" t="str">
            <v>Ninguno</v>
          </cell>
        </row>
        <row r="172">
          <cell r="F172" t="str">
            <v>Niue</v>
          </cell>
        </row>
        <row r="173">
          <cell r="F173" t="str">
            <v>Noruega</v>
          </cell>
        </row>
        <row r="174">
          <cell r="F174" t="str">
            <v>Nueva Caledonia</v>
          </cell>
        </row>
        <row r="175">
          <cell r="F175" t="str">
            <v>Nueva Zelanda</v>
          </cell>
        </row>
        <row r="176">
          <cell r="F176" t="str">
            <v>Omán</v>
          </cell>
        </row>
        <row r="177">
          <cell r="F177" t="str">
            <v>Países Bajos</v>
          </cell>
        </row>
        <row r="178">
          <cell r="F178" t="str">
            <v>Pakistán</v>
          </cell>
        </row>
        <row r="179">
          <cell r="F179" t="str">
            <v>Palaos</v>
          </cell>
        </row>
        <row r="180">
          <cell r="F180" t="str">
            <v>Palestina</v>
          </cell>
        </row>
        <row r="181">
          <cell r="F181" t="str">
            <v>Panamá</v>
          </cell>
        </row>
        <row r="182">
          <cell r="F182" t="str">
            <v>Papúa Nueva Guinea</v>
          </cell>
        </row>
        <row r="183">
          <cell r="F183" t="str">
            <v>Paraguay</v>
          </cell>
        </row>
        <row r="184">
          <cell r="F184" t="str">
            <v>Perú</v>
          </cell>
        </row>
        <row r="185">
          <cell r="F185" t="str">
            <v>Polinesia francesa</v>
          </cell>
        </row>
        <row r="186">
          <cell r="F186" t="str">
            <v>Polonia</v>
          </cell>
        </row>
        <row r="187">
          <cell r="F187" t="str">
            <v>Portugal</v>
          </cell>
        </row>
        <row r="188">
          <cell r="F188" t="str">
            <v>Puerto rico</v>
          </cell>
        </row>
        <row r="189">
          <cell r="F189" t="str">
            <v>Qatar</v>
          </cell>
        </row>
        <row r="190">
          <cell r="F190" t="str">
            <v>Reino unido</v>
          </cell>
        </row>
        <row r="191">
          <cell r="F191" t="str">
            <v>Rep. Centroafricana</v>
          </cell>
        </row>
        <row r="192">
          <cell r="F192" t="str">
            <v>Rep. Dem. Del Congo</v>
          </cell>
        </row>
        <row r="193">
          <cell r="F193" t="str">
            <v>Republica Checa</v>
          </cell>
        </row>
        <row r="194">
          <cell r="F194" t="str">
            <v>Republica Dominicana</v>
          </cell>
        </row>
        <row r="195">
          <cell r="F195" t="str">
            <v>Reunión</v>
          </cell>
        </row>
        <row r="196">
          <cell r="F196" t="str">
            <v>Ruanda</v>
          </cell>
        </row>
        <row r="197">
          <cell r="F197" t="str">
            <v>Rumania</v>
          </cell>
        </row>
        <row r="198">
          <cell r="F198" t="str">
            <v>Rusia</v>
          </cell>
        </row>
        <row r="199">
          <cell r="F199" t="str">
            <v>Sahara occidental</v>
          </cell>
        </row>
        <row r="200">
          <cell r="F200" t="str">
            <v>Samoa americana</v>
          </cell>
        </row>
        <row r="201">
          <cell r="F201" t="str">
            <v>Samoa oriental</v>
          </cell>
        </row>
        <row r="202">
          <cell r="F202" t="str">
            <v>San Cristóbal y nieves</v>
          </cell>
        </row>
        <row r="203">
          <cell r="F203" t="str">
            <v>San marino</v>
          </cell>
        </row>
        <row r="204">
          <cell r="F204" t="str">
            <v>San Pedro y Míguenlo</v>
          </cell>
        </row>
        <row r="205">
          <cell r="F205" t="str">
            <v>San Vicente y las granadillas</v>
          </cell>
        </row>
        <row r="206">
          <cell r="F206" t="str">
            <v>Santa Helena</v>
          </cell>
        </row>
        <row r="207">
          <cell r="F207" t="str">
            <v>Santa Lucia</v>
          </cell>
        </row>
        <row r="208">
          <cell r="F208" t="str">
            <v>Santo tome y príncipe</v>
          </cell>
        </row>
        <row r="209">
          <cell r="F209" t="str">
            <v>Senegal</v>
          </cell>
        </row>
        <row r="210">
          <cell r="F210" t="str">
            <v>Serbia</v>
          </cell>
        </row>
        <row r="211">
          <cell r="F211" t="str">
            <v>Seychelles</v>
          </cell>
        </row>
        <row r="212">
          <cell r="F212" t="str">
            <v>Sierra leona</v>
          </cell>
        </row>
        <row r="213">
          <cell r="F213" t="str">
            <v>Singapur</v>
          </cell>
        </row>
        <row r="214">
          <cell r="F214" t="str">
            <v>Siria</v>
          </cell>
        </row>
        <row r="215">
          <cell r="F215" t="str">
            <v>Somalia</v>
          </cell>
        </row>
        <row r="216">
          <cell r="F216" t="str">
            <v>Sri Lanka</v>
          </cell>
        </row>
        <row r="217">
          <cell r="F217" t="str">
            <v>Suazilandia</v>
          </cell>
        </row>
        <row r="218">
          <cell r="F218" t="str">
            <v>Sudáfrica</v>
          </cell>
        </row>
        <row r="219">
          <cell r="F219" t="str">
            <v>Sudan</v>
          </cell>
        </row>
        <row r="220">
          <cell r="F220" t="str">
            <v>Suecia</v>
          </cell>
        </row>
        <row r="221">
          <cell r="F221" t="str">
            <v>Suiza</v>
          </cell>
        </row>
        <row r="222">
          <cell r="F222" t="str">
            <v>Surinam</v>
          </cell>
        </row>
        <row r="223">
          <cell r="F223" t="str">
            <v>Svalbard</v>
          </cell>
        </row>
        <row r="224">
          <cell r="F224" t="str">
            <v>Tailandia</v>
          </cell>
        </row>
        <row r="225">
          <cell r="F225" t="str">
            <v>Taiwán</v>
          </cell>
        </row>
        <row r="226">
          <cell r="F226" t="str">
            <v>Tanzania</v>
          </cell>
        </row>
        <row r="227">
          <cell r="F227" t="str">
            <v>Tayiquistan</v>
          </cell>
        </row>
        <row r="228">
          <cell r="F228" t="str">
            <v>Terr. Brit. Océano indico</v>
          </cell>
        </row>
        <row r="229">
          <cell r="F229" t="str">
            <v>Territorios australes franceses</v>
          </cell>
        </row>
        <row r="230">
          <cell r="F230" t="str">
            <v>Timor oriental</v>
          </cell>
        </row>
        <row r="231">
          <cell r="F231" t="str">
            <v>Togo</v>
          </cell>
        </row>
        <row r="232">
          <cell r="F232" t="str">
            <v>Tonga</v>
          </cell>
        </row>
        <row r="233">
          <cell r="F233" t="str">
            <v>Trinidad y Tobago</v>
          </cell>
        </row>
        <row r="234">
          <cell r="F234" t="str">
            <v>Túnez</v>
          </cell>
        </row>
        <row r="235">
          <cell r="F235" t="str">
            <v>Turkmenistán</v>
          </cell>
        </row>
        <row r="236">
          <cell r="F236" t="str">
            <v>Turquía</v>
          </cell>
        </row>
        <row r="237">
          <cell r="F237" t="str">
            <v>Tuvalu</v>
          </cell>
        </row>
        <row r="238">
          <cell r="F238" t="str">
            <v>Ucrania</v>
          </cell>
        </row>
        <row r="239">
          <cell r="F239" t="str">
            <v>Uganda</v>
          </cell>
        </row>
        <row r="240">
          <cell r="F240" t="str">
            <v>Unión europea</v>
          </cell>
        </row>
        <row r="241">
          <cell r="F241" t="str">
            <v>Uruguay</v>
          </cell>
        </row>
        <row r="242">
          <cell r="F242" t="str">
            <v>Uzbekistán</v>
          </cell>
        </row>
        <row r="243">
          <cell r="F243" t="str">
            <v>Vanuatu</v>
          </cell>
        </row>
        <row r="244">
          <cell r="F244" t="str">
            <v>Venezuela</v>
          </cell>
        </row>
        <row r="245">
          <cell r="F245" t="str">
            <v>Vietnam</v>
          </cell>
        </row>
        <row r="246">
          <cell r="F246" t="str">
            <v>Wallis y Futuna</v>
          </cell>
        </row>
        <row r="247">
          <cell r="F247" t="str">
            <v>Yemen</v>
          </cell>
        </row>
        <row r="248">
          <cell r="F248" t="str">
            <v>Yibuti</v>
          </cell>
        </row>
        <row r="249">
          <cell r="F249" t="str">
            <v>Yugoslavia</v>
          </cell>
        </row>
        <row r="250">
          <cell r="F250" t="str">
            <v>Zambia</v>
          </cell>
        </row>
        <row r="251">
          <cell r="F251" t="str">
            <v>Zimbabue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njeros Visitantes"/>
      <sheetName val="Lista"/>
    </sheetNames>
    <sheetDataSet>
      <sheetData sheetId="0" refreshError="1"/>
      <sheetData sheetId="1">
        <row r="1">
          <cell r="A1" t="str">
            <v>Escuela Internacional De Ciencias Económicas Y Administrativas</v>
          </cell>
          <cell r="H1" t="str">
            <v>1 día</v>
          </cell>
        </row>
        <row r="2">
          <cell r="H2" t="str">
            <v>2 días</v>
          </cell>
        </row>
        <row r="3">
          <cell r="H3" t="str">
            <v>3 días</v>
          </cell>
        </row>
        <row r="4">
          <cell r="H4" t="str">
            <v>4 días</v>
          </cell>
        </row>
        <row r="5">
          <cell r="H5" t="str">
            <v>5 días</v>
          </cell>
        </row>
        <row r="6">
          <cell r="H6" t="str">
            <v>2 semanas</v>
          </cell>
        </row>
        <row r="7">
          <cell r="H7" t="str">
            <v>3 semanas</v>
          </cell>
        </row>
        <row r="8">
          <cell r="H8" t="str">
            <v>4 semanas</v>
          </cell>
        </row>
        <row r="9">
          <cell r="H9" t="str">
            <v>2 meses</v>
          </cell>
        </row>
        <row r="10">
          <cell r="H10" t="str">
            <v>3 meses</v>
          </cell>
        </row>
        <row r="11">
          <cell r="H11" t="str">
            <v>1 semestre</v>
          </cell>
        </row>
        <row r="12">
          <cell r="H12" t="str">
            <v>1 año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njeros Visitantes"/>
      <sheetName val="Lista"/>
    </sheetNames>
    <sheetDataSet>
      <sheetData sheetId="0" refreshError="1"/>
      <sheetData sheetId="1">
        <row r="1">
          <cell r="A1" t="str">
            <v>Escuela Internacional De Ciencias Económicas Y Administrativas</v>
          </cell>
          <cell r="H1" t="str">
            <v>1 día</v>
          </cell>
        </row>
        <row r="2">
          <cell r="H2" t="str">
            <v>2 días</v>
          </cell>
        </row>
        <row r="3">
          <cell r="H3" t="str">
            <v>3 días</v>
          </cell>
        </row>
        <row r="4">
          <cell r="H4" t="str">
            <v>4 días</v>
          </cell>
        </row>
        <row r="5">
          <cell r="H5" t="str">
            <v>5 días</v>
          </cell>
        </row>
        <row r="6">
          <cell r="H6" t="str">
            <v>2 semanas</v>
          </cell>
        </row>
        <row r="7">
          <cell r="H7" t="str">
            <v>3 semanas</v>
          </cell>
        </row>
        <row r="8">
          <cell r="H8" t="str">
            <v>4 semanas</v>
          </cell>
        </row>
        <row r="9">
          <cell r="H9" t="str">
            <v>2 meses</v>
          </cell>
        </row>
        <row r="10">
          <cell r="H10" t="str">
            <v>3 meses</v>
          </cell>
        </row>
        <row r="11">
          <cell r="H11" t="str">
            <v>1 semestre</v>
          </cell>
        </row>
        <row r="12">
          <cell r="H12" t="str">
            <v>1 año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D2D5646-F718-4C57-99EA-45EAB23AC3D5}" name="Tabla5" displayName="Tabla5" ref="B8:I50" totalsRowShown="0" headerRowDxfId="28" headerRowBorderDxfId="27" tableBorderDxfId="26" totalsRowBorderDxfId="25">
  <autoFilter ref="B8:I50" xr:uid="{6F6BC166-76BE-474D-810E-232F82BE3097}"/>
  <tableColumns count="8">
    <tableColumn id="1" xr3:uid="{00765EAA-F098-4C41-B32A-38183B37A3A9}" name="No. " dataDxfId="24"/>
    <tableColumn id="2" xr3:uid="{1683C65D-03A7-4047-92D2-B4BB9F2A2FD1}" name="Nombre" dataDxfId="6"/>
    <tableColumn id="3" xr3:uid="{8680DC39-0A6B-4DAA-9582-2E789B769B38}" name="Area de conocimiento" dataDxfId="5"/>
    <tableColumn id="4" xr3:uid="{AC149DDA-A5B4-424C-83F5-8946262F7EF2}" name="Entidad o Institución de origen" dataDxfId="4"/>
    <tableColumn id="5" xr3:uid="{4600F480-872E-41E4-B3F6-2C88AA0349EC}" name="Pais" dataDxfId="3"/>
    <tableColumn id="6" xr3:uid="{957D4C03-F502-4853-A4F1-CA86A9B2AFF5}" name="Objeto o Actividad" dataDxfId="2"/>
    <tableColumn id="7" xr3:uid="{148A6053-5CC7-449E-B00D-4114B6A410D4}" name="Año" dataDxfId="1"/>
    <tableColumn id="8" xr3:uid="{8F4154ED-D6D0-4D21-89F3-0822FBDB1E79}" name="Duración estadía" dataDxfId="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B5FEFF-BF19-4821-A6E7-C8DA7A4BC514}" name="Tabla2" displayName="Tabla2" ref="B10:H423" totalsRowShown="0" headerRowDxfId="23" dataDxfId="21" headerRowBorderDxfId="22" tableBorderDxfId="20" headerRowCellStyle="Normal 3">
  <autoFilter ref="B10:H423" xr:uid="{CDD29AFC-5263-4AD5-A64C-818F4FD8D8C8}">
    <filterColumn colId="1">
      <filters>
        <filter val="ALIRIO RODRIGO BASTIDAS GOYES"/>
      </filters>
    </filterColumn>
  </autoFilter>
  <tableColumns count="7">
    <tableColumn id="1" xr3:uid="{39D8141E-7170-43F1-AA70-47D83F9F9B3D}" name="No." dataDxfId="19" dataCellStyle="Normal 3"/>
    <tableColumn id="2" xr3:uid="{8653C4F4-1D59-4845-B3B4-F904C64D62F1}" name="Profesor" dataDxfId="18" dataCellStyle="Normal 3"/>
    <tableColumn id="3" xr3:uid="{E0491355-24F7-454A-84A1-FA8C2105DE5A}" name="Innovación" dataDxfId="17" dataCellStyle="Normal 3"/>
    <tableColumn id="4" xr3:uid="{2C4719C4-5B4A-4E00-9E6A-E0F1F0A1F5F1}" name="Beneficiario" dataDxfId="16" dataCellStyle="Normal 3"/>
    <tableColumn id="5" xr3:uid="{68FA2245-0CAC-4222-8096-43D05B7FB635}" name="Aplicación ó uso efectivo" dataDxfId="15" dataCellStyle="Normal 3"/>
    <tableColumn id="6" xr3:uid="{F43A432B-1648-402F-9AD2-A229E3961604}" name="Año" dataDxfId="14" dataCellStyle="Normal 3"/>
    <tableColumn id="7" xr3:uid="{E859B66C-0121-4F61-A26A-8391B59ABFB1}" name="Unidad Académica" dataDxfId="13"/>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WVY24"/>
  <sheetViews>
    <sheetView showGridLines="0" showRowColHeaders="0" topLeftCell="A12" zoomScale="85" zoomScaleNormal="85" workbookViewId="0">
      <selection activeCell="A13" sqref="A13"/>
    </sheetView>
  </sheetViews>
  <sheetFormatPr baseColWidth="10" defaultColWidth="0" defaultRowHeight="15" customHeight="1" zeroHeight="1"/>
  <cols>
    <col min="1" max="1" width="17.5" style="7" customWidth="1"/>
    <col min="2" max="2" width="15.25" style="7" customWidth="1"/>
    <col min="3" max="3" width="7.75" style="7" customWidth="1"/>
    <col min="4" max="4" width="8.25" style="7" customWidth="1"/>
    <col min="5" max="5" width="25.875" style="7" customWidth="1"/>
    <col min="6" max="6" width="43" style="7" bestFit="1" customWidth="1"/>
    <col min="7" max="9" width="7.375" style="7" customWidth="1"/>
    <col min="10" max="10" width="18" style="7" customWidth="1"/>
    <col min="11" max="11" width="9.625" style="7" customWidth="1"/>
    <col min="12" max="12" width="11.375" style="7" hidden="1"/>
    <col min="13" max="13" width="12.125" style="7" hidden="1"/>
    <col min="14" max="14" width="10.625" style="7" hidden="1"/>
    <col min="15" max="15" width="13" style="7" hidden="1"/>
    <col min="16" max="16" width="10.625" style="7" hidden="1"/>
    <col min="17" max="17" width="13.25" style="7" hidden="1"/>
    <col min="18" max="256" width="10.625" style="7" hidden="1"/>
    <col min="257" max="257" width="7.875" style="7" hidden="1"/>
    <col min="258" max="258" width="15.25" style="7" hidden="1"/>
    <col min="259" max="259" width="7.75" style="7" hidden="1"/>
    <col min="260" max="260" width="8.25" style="7" hidden="1"/>
    <col min="261" max="261" width="9.125" style="7" hidden="1"/>
    <col min="262" max="262" width="43" style="7" hidden="1"/>
    <col min="263" max="263" width="5.125" style="7" hidden="1"/>
    <col min="264" max="264" width="4.875" style="7" hidden="1"/>
    <col min="265" max="265" width="4.375" style="7" hidden="1"/>
    <col min="266" max="266" width="9.5" style="7" hidden="1"/>
    <col min="267" max="267" width="9.625" style="7" hidden="1"/>
    <col min="268" max="268" width="11.375" style="7" hidden="1"/>
    <col min="269" max="269" width="12.125" style="7" hidden="1"/>
    <col min="270" max="270" width="10.625" style="7" hidden="1"/>
    <col min="271" max="271" width="13" style="7" hidden="1"/>
    <col min="272" max="272" width="10.625" style="7" hidden="1"/>
    <col min="273" max="273" width="13.25" style="7" hidden="1"/>
    <col min="274" max="512" width="10.625" style="7" hidden="1"/>
    <col min="513" max="513" width="7.875" style="7" hidden="1"/>
    <col min="514" max="514" width="15.25" style="7" hidden="1"/>
    <col min="515" max="515" width="7.75" style="7" hidden="1"/>
    <col min="516" max="516" width="8.25" style="7" hidden="1"/>
    <col min="517" max="517" width="9.125" style="7" hidden="1"/>
    <col min="518" max="518" width="43" style="7" hidden="1"/>
    <col min="519" max="519" width="5.125" style="7" hidden="1"/>
    <col min="520" max="520" width="4.875" style="7" hidden="1"/>
    <col min="521" max="521" width="4.375" style="7" hidden="1"/>
    <col min="522" max="522" width="9.5" style="7" hidden="1"/>
    <col min="523" max="523" width="9.625" style="7" hidden="1"/>
    <col min="524" max="524" width="11.375" style="7" hidden="1"/>
    <col min="525" max="525" width="12.125" style="7" hidden="1"/>
    <col min="526" max="526" width="10.625" style="7" hidden="1"/>
    <col min="527" max="527" width="13" style="7" hidden="1"/>
    <col min="528" max="528" width="10.625" style="7" hidden="1"/>
    <col min="529" max="529" width="13.25" style="7" hidden="1"/>
    <col min="530" max="768" width="10.625" style="7" hidden="1"/>
    <col min="769" max="769" width="7.875" style="7" hidden="1"/>
    <col min="770" max="770" width="15.25" style="7" hidden="1"/>
    <col min="771" max="771" width="7.75" style="7" hidden="1"/>
    <col min="772" max="772" width="8.25" style="7" hidden="1"/>
    <col min="773" max="773" width="9.125" style="7" hidden="1"/>
    <col min="774" max="774" width="43" style="7" hidden="1"/>
    <col min="775" max="775" width="5.125" style="7" hidden="1"/>
    <col min="776" max="776" width="4.875" style="7" hidden="1"/>
    <col min="777" max="777" width="4.375" style="7" hidden="1"/>
    <col min="778" max="778" width="9.5" style="7" hidden="1"/>
    <col min="779" max="779" width="9.625" style="7" hidden="1"/>
    <col min="780" max="780" width="11.375" style="7" hidden="1"/>
    <col min="781" max="781" width="12.125" style="7" hidden="1"/>
    <col min="782" max="782" width="10.625" style="7" hidden="1"/>
    <col min="783" max="783" width="13" style="7" hidden="1"/>
    <col min="784" max="784" width="10.625" style="7" hidden="1"/>
    <col min="785" max="785" width="13.25" style="7" hidden="1"/>
    <col min="786" max="1024" width="10.625" style="7" hidden="1"/>
    <col min="1025" max="1025" width="7.875" style="7" hidden="1"/>
    <col min="1026" max="1026" width="15.25" style="7" hidden="1"/>
    <col min="1027" max="1027" width="7.75" style="7" hidden="1"/>
    <col min="1028" max="1028" width="8.25" style="7" hidden="1"/>
    <col min="1029" max="1029" width="9.125" style="7" hidden="1"/>
    <col min="1030" max="1030" width="43" style="7" hidden="1"/>
    <col min="1031" max="1031" width="5.125" style="7" hidden="1"/>
    <col min="1032" max="1032" width="4.875" style="7" hidden="1"/>
    <col min="1033" max="1033" width="4.375" style="7" hidden="1"/>
    <col min="1034" max="1034" width="9.5" style="7" hidden="1"/>
    <col min="1035" max="1035" width="9.625" style="7" hidden="1"/>
    <col min="1036" max="1036" width="11.375" style="7" hidden="1"/>
    <col min="1037" max="1037" width="12.125" style="7" hidden="1"/>
    <col min="1038" max="1038" width="10.625" style="7" hidden="1"/>
    <col min="1039" max="1039" width="13" style="7" hidden="1"/>
    <col min="1040" max="1040" width="10.625" style="7" hidden="1"/>
    <col min="1041" max="1041" width="13.25" style="7" hidden="1"/>
    <col min="1042" max="1280" width="10.625" style="7" hidden="1"/>
    <col min="1281" max="1281" width="7.875" style="7" hidden="1"/>
    <col min="1282" max="1282" width="15.25" style="7" hidden="1"/>
    <col min="1283" max="1283" width="7.75" style="7" hidden="1"/>
    <col min="1284" max="1284" width="8.25" style="7" hidden="1"/>
    <col min="1285" max="1285" width="9.125" style="7" hidden="1"/>
    <col min="1286" max="1286" width="43" style="7" hidden="1"/>
    <col min="1287" max="1287" width="5.125" style="7" hidden="1"/>
    <col min="1288" max="1288" width="4.875" style="7" hidden="1"/>
    <col min="1289" max="1289" width="4.375" style="7" hidden="1"/>
    <col min="1290" max="1290" width="9.5" style="7" hidden="1"/>
    <col min="1291" max="1291" width="9.625" style="7" hidden="1"/>
    <col min="1292" max="1292" width="11.375" style="7" hidden="1"/>
    <col min="1293" max="1293" width="12.125" style="7" hidden="1"/>
    <col min="1294" max="1294" width="10.625" style="7" hidden="1"/>
    <col min="1295" max="1295" width="13" style="7" hidden="1"/>
    <col min="1296" max="1296" width="10.625" style="7" hidden="1"/>
    <col min="1297" max="1297" width="13.25" style="7" hidden="1"/>
    <col min="1298" max="1536" width="10.625" style="7" hidden="1"/>
    <col min="1537" max="1537" width="7.875" style="7" hidden="1"/>
    <col min="1538" max="1538" width="15.25" style="7" hidden="1"/>
    <col min="1539" max="1539" width="7.75" style="7" hidden="1"/>
    <col min="1540" max="1540" width="8.25" style="7" hidden="1"/>
    <col min="1541" max="1541" width="9.125" style="7" hidden="1"/>
    <col min="1542" max="1542" width="43" style="7" hidden="1"/>
    <col min="1543" max="1543" width="5.125" style="7" hidden="1"/>
    <col min="1544" max="1544" width="4.875" style="7" hidden="1"/>
    <col min="1545" max="1545" width="4.375" style="7" hidden="1"/>
    <col min="1546" max="1546" width="9.5" style="7" hidden="1"/>
    <col min="1547" max="1547" width="9.625" style="7" hidden="1"/>
    <col min="1548" max="1548" width="11.375" style="7" hidden="1"/>
    <col min="1549" max="1549" width="12.125" style="7" hidden="1"/>
    <col min="1550" max="1550" width="10.625" style="7" hidden="1"/>
    <col min="1551" max="1551" width="13" style="7" hidden="1"/>
    <col min="1552" max="1552" width="10.625" style="7" hidden="1"/>
    <col min="1553" max="1553" width="13.25" style="7" hidden="1"/>
    <col min="1554" max="1792" width="10.625" style="7" hidden="1"/>
    <col min="1793" max="1793" width="7.875" style="7" hidden="1"/>
    <col min="1794" max="1794" width="15.25" style="7" hidden="1"/>
    <col min="1795" max="1795" width="7.75" style="7" hidden="1"/>
    <col min="1796" max="1796" width="8.25" style="7" hidden="1"/>
    <col min="1797" max="1797" width="9.125" style="7" hidden="1"/>
    <col min="1798" max="1798" width="43" style="7" hidden="1"/>
    <col min="1799" max="1799" width="5.125" style="7" hidden="1"/>
    <col min="1800" max="1800" width="4.875" style="7" hidden="1"/>
    <col min="1801" max="1801" width="4.375" style="7" hidden="1"/>
    <col min="1802" max="1802" width="9.5" style="7" hidden="1"/>
    <col min="1803" max="1803" width="9.625" style="7" hidden="1"/>
    <col min="1804" max="1804" width="11.375" style="7" hidden="1"/>
    <col min="1805" max="1805" width="12.125" style="7" hidden="1"/>
    <col min="1806" max="1806" width="10.625" style="7" hidden="1"/>
    <col min="1807" max="1807" width="13" style="7" hidden="1"/>
    <col min="1808" max="1808" width="10.625" style="7" hidden="1"/>
    <col min="1809" max="1809" width="13.25" style="7" hidden="1"/>
    <col min="1810" max="2048" width="10.625" style="7" hidden="1"/>
    <col min="2049" max="2049" width="7.875" style="7" hidden="1"/>
    <col min="2050" max="2050" width="15.25" style="7" hidden="1"/>
    <col min="2051" max="2051" width="7.75" style="7" hidden="1"/>
    <col min="2052" max="2052" width="8.25" style="7" hidden="1"/>
    <col min="2053" max="2053" width="9.125" style="7" hidden="1"/>
    <col min="2054" max="2054" width="43" style="7" hidden="1"/>
    <col min="2055" max="2055" width="5.125" style="7" hidden="1"/>
    <col min="2056" max="2056" width="4.875" style="7" hidden="1"/>
    <col min="2057" max="2057" width="4.375" style="7" hidden="1"/>
    <col min="2058" max="2058" width="9.5" style="7" hidden="1"/>
    <col min="2059" max="2059" width="9.625" style="7" hidden="1"/>
    <col min="2060" max="2060" width="11.375" style="7" hidden="1"/>
    <col min="2061" max="2061" width="12.125" style="7" hidden="1"/>
    <col min="2062" max="2062" width="10.625" style="7" hidden="1"/>
    <col min="2063" max="2063" width="13" style="7" hidden="1"/>
    <col min="2064" max="2064" width="10.625" style="7" hidden="1"/>
    <col min="2065" max="2065" width="13.25" style="7" hidden="1"/>
    <col min="2066" max="2304" width="10.625" style="7" hidden="1"/>
    <col min="2305" max="2305" width="7.875" style="7" hidden="1"/>
    <col min="2306" max="2306" width="15.25" style="7" hidden="1"/>
    <col min="2307" max="2307" width="7.75" style="7" hidden="1"/>
    <col min="2308" max="2308" width="8.25" style="7" hidden="1"/>
    <col min="2309" max="2309" width="9.125" style="7" hidden="1"/>
    <col min="2310" max="2310" width="43" style="7" hidden="1"/>
    <col min="2311" max="2311" width="5.125" style="7" hidden="1"/>
    <col min="2312" max="2312" width="4.875" style="7" hidden="1"/>
    <col min="2313" max="2313" width="4.375" style="7" hidden="1"/>
    <col min="2314" max="2314" width="9.5" style="7" hidden="1"/>
    <col min="2315" max="2315" width="9.625" style="7" hidden="1"/>
    <col min="2316" max="2316" width="11.375" style="7" hidden="1"/>
    <col min="2317" max="2317" width="12.125" style="7" hidden="1"/>
    <col min="2318" max="2318" width="10.625" style="7" hidden="1"/>
    <col min="2319" max="2319" width="13" style="7" hidden="1"/>
    <col min="2320" max="2320" width="10.625" style="7" hidden="1"/>
    <col min="2321" max="2321" width="13.25" style="7" hidden="1"/>
    <col min="2322" max="2560" width="10.625" style="7" hidden="1"/>
    <col min="2561" max="2561" width="7.875" style="7" hidden="1"/>
    <col min="2562" max="2562" width="15.25" style="7" hidden="1"/>
    <col min="2563" max="2563" width="7.75" style="7" hidden="1"/>
    <col min="2564" max="2564" width="8.25" style="7" hidden="1"/>
    <col min="2565" max="2565" width="9.125" style="7" hidden="1"/>
    <col min="2566" max="2566" width="43" style="7" hidden="1"/>
    <col min="2567" max="2567" width="5.125" style="7" hidden="1"/>
    <col min="2568" max="2568" width="4.875" style="7" hidden="1"/>
    <col min="2569" max="2569" width="4.375" style="7" hidden="1"/>
    <col min="2570" max="2570" width="9.5" style="7" hidden="1"/>
    <col min="2571" max="2571" width="9.625" style="7" hidden="1"/>
    <col min="2572" max="2572" width="11.375" style="7" hidden="1"/>
    <col min="2573" max="2573" width="12.125" style="7" hidden="1"/>
    <col min="2574" max="2574" width="10.625" style="7" hidden="1"/>
    <col min="2575" max="2575" width="13" style="7" hidden="1"/>
    <col min="2576" max="2576" width="10.625" style="7" hidden="1"/>
    <col min="2577" max="2577" width="13.25" style="7" hidden="1"/>
    <col min="2578" max="2816" width="10.625" style="7" hidden="1"/>
    <col min="2817" max="2817" width="7.875" style="7" hidden="1"/>
    <col min="2818" max="2818" width="15.25" style="7" hidden="1"/>
    <col min="2819" max="2819" width="7.75" style="7" hidden="1"/>
    <col min="2820" max="2820" width="8.25" style="7" hidden="1"/>
    <col min="2821" max="2821" width="9.125" style="7" hidden="1"/>
    <col min="2822" max="2822" width="43" style="7" hidden="1"/>
    <col min="2823" max="2823" width="5.125" style="7" hidden="1"/>
    <col min="2824" max="2824" width="4.875" style="7" hidden="1"/>
    <col min="2825" max="2825" width="4.375" style="7" hidden="1"/>
    <col min="2826" max="2826" width="9.5" style="7" hidden="1"/>
    <col min="2827" max="2827" width="9.625" style="7" hidden="1"/>
    <col min="2828" max="2828" width="11.375" style="7" hidden="1"/>
    <col min="2829" max="2829" width="12.125" style="7" hidden="1"/>
    <col min="2830" max="2830" width="10.625" style="7" hidden="1"/>
    <col min="2831" max="2831" width="13" style="7" hidden="1"/>
    <col min="2832" max="2832" width="10.625" style="7" hidden="1"/>
    <col min="2833" max="2833" width="13.25" style="7" hidden="1"/>
    <col min="2834" max="3072" width="10.625" style="7" hidden="1"/>
    <col min="3073" max="3073" width="7.875" style="7" hidden="1"/>
    <col min="3074" max="3074" width="15.25" style="7" hidden="1"/>
    <col min="3075" max="3075" width="7.75" style="7" hidden="1"/>
    <col min="3076" max="3076" width="8.25" style="7" hidden="1"/>
    <col min="3077" max="3077" width="9.125" style="7" hidden="1"/>
    <col min="3078" max="3078" width="43" style="7" hidden="1"/>
    <col min="3079" max="3079" width="5.125" style="7" hidden="1"/>
    <col min="3080" max="3080" width="4.875" style="7" hidden="1"/>
    <col min="3081" max="3081" width="4.375" style="7" hidden="1"/>
    <col min="3082" max="3082" width="9.5" style="7" hidden="1"/>
    <col min="3083" max="3083" width="9.625" style="7" hidden="1"/>
    <col min="3084" max="3084" width="11.375" style="7" hidden="1"/>
    <col min="3085" max="3085" width="12.125" style="7" hidden="1"/>
    <col min="3086" max="3086" width="10.625" style="7" hidden="1"/>
    <col min="3087" max="3087" width="13" style="7" hidden="1"/>
    <col min="3088" max="3088" width="10.625" style="7" hidden="1"/>
    <col min="3089" max="3089" width="13.25" style="7" hidden="1"/>
    <col min="3090" max="3328" width="10.625" style="7" hidden="1"/>
    <col min="3329" max="3329" width="7.875" style="7" hidden="1"/>
    <col min="3330" max="3330" width="15.25" style="7" hidden="1"/>
    <col min="3331" max="3331" width="7.75" style="7" hidden="1"/>
    <col min="3332" max="3332" width="8.25" style="7" hidden="1"/>
    <col min="3333" max="3333" width="9.125" style="7" hidden="1"/>
    <col min="3334" max="3334" width="43" style="7" hidden="1"/>
    <col min="3335" max="3335" width="5.125" style="7" hidden="1"/>
    <col min="3336" max="3336" width="4.875" style="7" hidden="1"/>
    <col min="3337" max="3337" width="4.375" style="7" hidden="1"/>
    <col min="3338" max="3338" width="9.5" style="7" hidden="1"/>
    <col min="3339" max="3339" width="9.625" style="7" hidden="1"/>
    <col min="3340" max="3340" width="11.375" style="7" hidden="1"/>
    <col min="3341" max="3341" width="12.125" style="7" hidden="1"/>
    <col min="3342" max="3342" width="10.625" style="7" hidden="1"/>
    <col min="3343" max="3343" width="13" style="7" hidden="1"/>
    <col min="3344" max="3344" width="10.625" style="7" hidden="1"/>
    <col min="3345" max="3345" width="13.25" style="7" hidden="1"/>
    <col min="3346" max="3584" width="10.625" style="7" hidden="1"/>
    <col min="3585" max="3585" width="7.875" style="7" hidden="1"/>
    <col min="3586" max="3586" width="15.25" style="7" hidden="1"/>
    <col min="3587" max="3587" width="7.75" style="7" hidden="1"/>
    <col min="3588" max="3588" width="8.25" style="7" hidden="1"/>
    <col min="3589" max="3589" width="9.125" style="7" hidden="1"/>
    <col min="3590" max="3590" width="43" style="7" hidden="1"/>
    <col min="3591" max="3591" width="5.125" style="7" hidden="1"/>
    <col min="3592" max="3592" width="4.875" style="7" hidden="1"/>
    <col min="3593" max="3593" width="4.375" style="7" hidden="1"/>
    <col min="3594" max="3594" width="9.5" style="7" hidden="1"/>
    <col min="3595" max="3595" width="9.625" style="7" hidden="1"/>
    <col min="3596" max="3596" width="11.375" style="7" hidden="1"/>
    <col min="3597" max="3597" width="12.125" style="7" hidden="1"/>
    <col min="3598" max="3598" width="10.625" style="7" hidden="1"/>
    <col min="3599" max="3599" width="13" style="7" hidden="1"/>
    <col min="3600" max="3600" width="10.625" style="7" hidden="1"/>
    <col min="3601" max="3601" width="13.25" style="7" hidden="1"/>
    <col min="3602" max="3840" width="10.625" style="7" hidden="1"/>
    <col min="3841" max="3841" width="7.875" style="7" hidden="1"/>
    <col min="3842" max="3842" width="15.25" style="7" hidden="1"/>
    <col min="3843" max="3843" width="7.75" style="7" hidden="1"/>
    <col min="3844" max="3844" width="8.25" style="7" hidden="1"/>
    <col min="3845" max="3845" width="9.125" style="7" hidden="1"/>
    <col min="3846" max="3846" width="43" style="7" hidden="1"/>
    <col min="3847" max="3847" width="5.125" style="7" hidden="1"/>
    <col min="3848" max="3848" width="4.875" style="7" hidden="1"/>
    <col min="3849" max="3849" width="4.375" style="7" hidden="1"/>
    <col min="3850" max="3850" width="9.5" style="7" hidden="1"/>
    <col min="3851" max="3851" width="9.625" style="7" hidden="1"/>
    <col min="3852" max="3852" width="11.375" style="7" hidden="1"/>
    <col min="3853" max="3853" width="12.125" style="7" hidden="1"/>
    <col min="3854" max="3854" width="10.625" style="7" hidden="1"/>
    <col min="3855" max="3855" width="13" style="7" hidden="1"/>
    <col min="3856" max="3856" width="10.625" style="7" hidden="1"/>
    <col min="3857" max="3857" width="13.25" style="7" hidden="1"/>
    <col min="3858" max="4096" width="10.625" style="7" hidden="1"/>
    <col min="4097" max="4097" width="7.875" style="7" hidden="1"/>
    <col min="4098" max="4098" width="15.25" style="7" hidden="1"/>
    <col min="4099" max="4099" width="7.75" style="7" hidden="1"/>
    <col min="4100" max="4100" width="8.25" style="7" hidden="1"/>
    <col min="4101" max="4101" width="9.125" style="7" hidden="1"/>
    <col min="4102" max="4102" width="43" style="7" hidden="1"/>
    <col min="4103" max="4103" width="5.125" style="7" hidden="1"/>
    <col min="4104" max="4104" width="4.875" style="7" hidden="1"/>
    <col min="4105" max="4105" width="4.375" style="7" hidden="1"/>
    <col min="4106" max="4106" width="9.5" style="7" hidden="1"/>
    <col min="4107" max="4107" width="9.625" style="7" hidden="1"/>
    <col min="4108" max="4108" width="11.375" style="7" hidden="1"/>
    <col min="4109" max="4109" width="12.125" style="7" hidden="1"/>
    <col min="4110" max="4110" width="10.625" style="7" hidden="1"/>
    <col min="4111" max="4111" width="13" style="7" hidden="1"/>
    <col min="4112" max="4112" width="10.625" style="7" hidden="1"/>
    <col min="4113" max="4113" width="13.25" style="7" hidden="1"/>
    <col min="4114" max="4352" width="10.625" style="7" hidden="1"/>
    <col min="4353" max="4353" width="7.875" style="7" hidden="1"/>
    <col min="4354" max="4354" width="15.25" style="7" hidden="1"/>
    <col min="4355" max="4355" width="7.75" style="7" hidden="1"/>
    <col min="4356" max="4356" width="8.25" style="7" hidden="1"/>
    <col min="4357" max="4357" width="9.125" style="7" hidden="1"/>
    <col min="4358" max="4358" width="43" style="7" hidden="1"/>
    <col min="4359" max="4359" width="5.125" style="7" hidden="1"/>
    <col min="4360" max="4360" width="4.875" style="7" hidden="1"/>
    <col min="4361" max="4361" width="4.375" style="7" hidden="1"/>
    <col min="4362" max="4362" width="9.5" style="7" hidden="1"/>
    <col min="4363" max="4363" width="9.625" style="7" hidden="1"/>
    <col min="4364" max="4364" width="11.375" style="7" hidden="1"/>
    <col min="4365" max="4365" width="12.125" style="7" hidden="1"/>
    <col min="4366" max="4366" width="10.625" style="7" hidden="1"/>
    <col min="4367" max="4367" width="13" style="7" hidden="1"/>
    <col min="4368" max="4368" width="10.625" style="7" hidden="1"/>
    <col min="4369" max="4369" width="13.25" style="7" hidden="1"/>
    <col min="4370" max="4608" width="10.625" style="7" hidden="1"/>
    <col min="4609" max="4609" width="7.875" style="7" hidden="1"/>
    <col min="4610" max="4610" width="15.25" style="7" hidden="1"/>
    <col min="4611" max="4611" width="7.75" style="7" hidden="1"/>
    <col min="4612" max="4612" width="8.25" style="7" hidden="1"/>
    <col min="4613" max="4613" width="9.125" style="7" hidden="1"/>
    <col min="4614" max="4614" width="43" style="7" hidden="1"/>
    <col min="4615" max="4615" width="5.125" style="7" hidden="1"/>
    <col min="4616" max="4616" width="4.875" style="7" hidden="1"/>
    <col min="4617" max="4617" width="4.375" style="7" hidden="1"/>
    <col min="4618" max="4618" width="9.5" style="7" hidden="1"/>
    <col min="4619" max="4619" width="9.625" style="7" hidden="1"/>
    <col min="4620" max="4620" width="11.375" style="7" hidden="1"/>
    <col min="4621" max="4621" width="12.125" style="7" hidden="1"/>
    <col min="4622" max="4622" width="10.625" style="7" hidden="1"/>
    <col min="4623" max="4623" width="13" style="7" hidden="1"/>
    <col min="4624" max="4624" width="10.625" style="7" hidden="1"/>
    <col min="4625" max="4625" width="13.25" style="7" hidden="1"/>
    <col min="4626" max="4864" width="10.625" style="7" hidden="1"/>
    <col min="4865" max="4865" width="7.875" style="7" hidden="1"/>
    <col min="4866" max="4866" width="15.25" style="7" hidden="1"/>
    <col min="4867" max="4867" width="7.75" style="7" hidden="1"/>
    <col min="4868" max="4868" width="8.25" style="7" hidden="1"/>
    <col min="4869" max="4869" width="9.125" style="7" hidden="1"/>
    <col min="4870" max="4870" width="43" style="7" hidden="1"/>
    <col min="4871" max="4871" width="5.125" style="7" hidden="1"/>
    <col min="4872" max="4872" width="4.875" style="7" hidden="1"/>
    <col min="4873" max="4873" width="4.375" style="7" hidden="1"/>
    <col min="4874" max="4874" width="9.5" style="7" hidden="1"/>
    <col min="4875" max="4875" width="9.625" style="7" hidden="1"/>
    <col min="4876" max="4876" width="11.375" style="7" hidden="1"/>
    <col min="4877" max="4877" width="12.125" style="7" hidden="1"/>
    <col min="4878" max="4878" width="10.625" style="7" hidden="1"/>
    <col min="4879" max="4879" width="13" style="7" hidden="1"/>
    <col min="4880" max="4880" width="10.625" style="7" hidden="1"/>
    <col min="4881" max="4881" width="13.25" style="7" hidden="1"/>
    <col min="4882" max="5120" width="10.625" style="7" hidden="1"/>
    <col min="5121" max="5121" width="7.875" style="7" hidden="1"/>
    <col min="5122" max="5122" width="15.25" style="7" hidden="1"/>
    <col min="5123" max="5123" width="7.75" style="7" hidden="1"/>
    <col min="5124" max="5124" width="8.25" style="7" hidden="1"/>
    <col min="5125" max="5125" width="9.125" style="7" hidden="1"/>
    <col min="5126" max="5126" width="43" style="7" hidden="1"/>
    <col min="5127" max="5127" width="5.125" style="7" hidden="1"/>
    <col min="5128" max="5128" width="4.875" style="7" hidden="1"/>
    <col min="5129" max="5129" width="4.375" style="7" hidden="1"/>
    <col min="5130" max="5130" width="9.5" style="7" hidden="1"/>
    <col min="5131" max="5131" width="9.625" style="7" hidden="1"/>
    <col min="5132" max="5132" width="11.375" style="7" hidden="1"/>
    <col min="5133" max="5133" width="12.125" style="7" hidden="1"/>
    <col min="5134" max="5134" width="10.625" style="7" hidden="1"/>
    <col min="5135" max="5135" width="13" style="7" hidden="1"/>
    <col min="5136" max="5136" width="10.625" style="7" hidden="1"/>
    <col min="5137" max="5137" width="13.25" style="7" hidden="1"/>
    <col min="5138" max="5376" width="10.625" style="7" hidden="1"/>
    <col min="5377" max="5377" width="7.875" style="7" hidden="1"/>
    <col min="5378" max="5378" width="15.25" style="7" hidden="1"/>
    <col min="5379" max="5379" width="7.75" style="7" hidden="1"/>
    <col min="5380" max="5380" width="8.25" style="7" hidden="1"/>
    <col min="5381" max="5381" width="9.125" style="7" hidden="1"/>
    <col min="5382" max="5382" width="43" style="7" hidden="1"/>
    <col min="5383" max="5383" width="5.125" style="7" hidden="1"/>
    <col min="5384" max="5384" width="4.875" style="7" hidden="1"/>
    <col min="5385" max="5385" width="4.375" style="7" hidden="1"/>
    <col min="5386" max="5386" width="9.5" style="7" hidden="1"/>
    <col min="5387" max="5387" width="9.625" style="7" hidden="1"/>
    <col min="5388" max="5388" width="11.375" style="7" hidden="1"/>
    <col min="5389" max="5389" width="12.125" style="7" hidden="1"/>
    <col min="5390" max="5390" width="10.625" style="7" hidden="1"/>
    <col min="5391" max="5391" width="13" style="7" hidden="1"/>
    <col min="5392" max="5392" width="10.625" style="7" hidden="1"/>
    <col min="5393" max="5393" width="13.25" style="7" hidden="1"/>
    <col min="5394" max="5632" width="10.625" style="7" hidden="1"/>
    <col min="5633" max="5633" width="7.875" style="7" hidden="1"/>
    <col min="5634" max="5634" width="15.25" style="7" hidden="1"/>
    <col min="5635" max="5635" width="7.75" style="7" hidden="1"/>
    <col min="5636" max="5636" width="8.25" style="7" hidden="1"/>
    <col min="5637" max="5637" width="9.125" style="7" hidden="1"/>
    <col min="5638" max="5638" width="43" style="7" hidden="1"/>
    <col min="5639" max="5639" width="5.125" style="7" hidden="1"/>
    <col min="5640" max="5640" width="4.875" style="7" hidden="1"/>
    <col min="5641" max="5641" width="4.375" style="7" hidden="1"/>
    <col min="5642" max="5642" width="9.5" style="7" hidden="1"/>
    <col min="5643" max="5643" width="9.625" style="7" hidden="1"/>
    <col min="5644" max="5644" width="11.375" style="7" hidden="1"/>
    <col min="5645" max="5645" width="12.125" style="7" hidden="1"/>
    <col min="5646" max="5646" width="10.625" style="7" hidden="1"/>
    <col min="5647" max="5647" width="13" style="7" hidden="1"/>
    <col min="5648" max="5648" width="10.625" style="7" hidden="1"/>
    <col min="5649" max="5649" width="13.25" style="7" hidden="1"/>
    <col min="5650" max="5888" width="10.625" style="7" hidden="1"/>
    <col min="5889" max="5889" width="7.875" style="7" hidden="1"/>
    <col min="5890" max="5890" width="15.25" style="7" hidden="1"/>
    <col min="5891" max="5891" width="7.75" style="7" hidden="1"/>
    <col min="5892" max="5892" width="8.25" style="7" hidden="1"/>
    <col min="5893" max="5893" width="9.125" style="7" hidden="1"/>
    <col min="5894" max="5894" width="43" style="7" hidden="1"/>
    <col min="5895" max="5895" width="5.125" style="7" hidden="1"/>
    <col min="5896" max="5896" width="4.875" style="7" hidden="1"/>
    <col min="5897" max="5897" width="4.375" style="7" hidden="1"/>
    <col min="5898" max="5898" width="9.5" style="7" hidden="1"/>
    <col min="5899" max="5899" width="9.625" style="7" hidden="1"/>
    <col min="5900" max="5900" width="11.375" style="7" hidden="1"/>
    <col min="5901" max="5901" width="12.125" style="7" hidden="1"/>
    <col min="5902" max="5902" width="10.625" style="7" hidden="1"/>
    <col min="5903" max="5903" width="13" style="7" hidden="1"/>
    <col min="5904" max="5904" width="10.625" style="7" hidden="1"/>
    <col min="5905" max="5905" width="13.25" style="7" hidden="1"/>
    <col min="5906" max="6144" width="10.625" style="7" hidden="1"/>
    <col min="6145" max="6145" width="7.875" style="7" hidden="1"/>
    <col min="6146" max="6146" width="15.25" style="7" hidden="1"/>
    <col min="6147" max="6147" width="7.75" style="7" hidden="1"/>
    <col min="6148" max="6148" width="8.25" style="7" hidden="1"/>
    <col min="6149" max="6149" width="9.125" style="7" hidden="1"/>
    <col min="6150" max="6150" width="43" style="7" hidden="1"/>
    <col min="6151" max="6151" width="5.125" style="7" hidden="1"/>
    <col min="6152" max="6152" width="4.875" style="7" hidden="1"/>
    <col min="6153" max="6153" width="4.375" style="7" hidden="1"/>
    <col min="6154" max="6154" width="9.5" style="7" hidden="1"/>
    <col min="6155" max="6155" width="9.625" style="7" hidden="1"/>
    <col min="6156" max="6156" width="11.375" style="7" hidden="1"/>
    <col min="6157" max="6157" width="12.125" style="7" hidden="1"/>
    <col min="6158" max="6158" width="10.625" style="7" hidden="1"/>
    <col min="6159" max="6159" width="13" style="7" hidden="1"/>
    <col min="6160" max="6160" width="10.625" style="7" hidden="1"/>
    <col min="6161" max="6161" width="13.25" style="7" hidden="1"/>
    <col min="6162" max="6400" width="10.625" style="7" hidden="1"/>
    <col min="6401" max="6401" width="7.875" style="7" hidden="1"/>
    <col min="6402" max="6402" width="15.25" style="7" hidden="1"/>
    <col min="6403" max="6403" width="7.75" style="7" hidden="1"/>
    <col min="6404" max="6404" width="8.25" style="7" hidden="1"/>
    <col min="6405" max="6405" width="9.125" style="7" hidden="1"/>
    <col min="6406" max="6406" width="43" style="7" hidden="1"/>
    <col min="6407" max="6407" width="5.125" style="7" hidden="1"/>
    <col min="6408" max="6408" width="4.875" style="7" hidden="1"/>
    <col min="6409" max="6409" width="4.375" style="7" hidden="1"/>
    <col min="6410" max="6410" width="9.5" style="7" hidden="1"/>
    <col min="6411" max="6411" width="9.625" style="7" hidden="1"/>
    <col min="6412" max="6412" width="11.375" style="7" hidden="1"/>
    <col min="6413" max="6413" width="12.125" style="7" hidden="1"/>
    <col min="6414" max="6414" width="10.625" style="7" hidden="1"/>
    <col min="6415" max="6415" width="13" style="7" hidden="1"/>
    <col min="6416" max="6416" width="10.625" style="7" hidden="1"/>
    <col min="6417" max="6417" width="13.25" style="7" hidden="1"/>
    <col min="6418" max="6656" width="10.625" style="7" hidden="1"/>
    <col min="6657" max="6657" width="7.875" style="7" hidden="1"/>
    <col min="6658" max="6658" width="15.25" style="7" hidden="1"/>
    <col min="6659" max="6659" width="7.75" style="7" hidden="1"/>
    <col min="6660" max="6660" width="8.25" style="7" hidden="1"/>
    <col min="6661" max="6661" width="9.125" style="7" hidden="1"/>
    <col min="6662" max="6662" width="43" style="7" hidden="1"/>
    <col min="6663" max="6663" width="5.125" style="7" hidden="1"/>
    <col min="6664" max="6664" width="4.875" style="7" hidden="1"/>
    <col min="6665" max="6665" width="4.375" style="7" hidden="1"/>
    <col min="6666" max="6666" width="9.5" style="7" hidden="1"/>
    <col min="6667" max="6667" width="9.625" style="7" hidden="1"/>
    <col min="6668" max="6668" width="11.375" style="7" hidden="1"/>
    <col min="6669" max="6669" width="12.125" style="7" hidden="1"/>
    <col min="6670" max="6670" width="10.625" style="7" hidden="1"/>
    <col min="6671" max="6671" width="13" style="7" hidden="1"/>
    <col min="6672" max="6672" width="10.625" style="7" hidden="1"/>
    <col min="6673" max="6673" width="13.25" style="7" hidden="1"/>
    <col min="6674" max="6912" width="10.625" style="7" hidden="1"/>
    <col min="6913" max="6913" width="7.875" style="7" hidden="1"/>
    <col min="6914" max="6914" width="15.25" style="7" hidden="1"/>
    <col min="6915" max="6915" width="7.75" style="7" hidden="1"/>
    <col min="6916" max="6916" width="8.25" style="7" hidden="1"/>
    <col min="6917" max="6917" width="9.125" style="7" hidden="1"/>
    <col min="6918" max="6918" width="43" style="7" hidden="1"/>
    <col min="6919" max="6919" width="5.125" style="7" hidden="1"/>
    <col min="6920" max="6920" width="4.875" style="7" hidden="1"/>
    <col min="6921" max="6921" width="4.375" style="7" hidden="1"/>
    <col min="6922" max="6922" width="9.5" style="7" hidden="1"/>
    <col min="6923" max="6923" width="9.625" style="7" hidden="1"/>
    <col min="6924" max="6924" width="11.375" style="7" hidden="1"/>
    <col min="6925" max="6925" width="12.125" style="7" hidden="1"/>
    <col min="6926" max="6926" width="10.625" style="7" hidden="1"/>
    <col min="6927" max="6927" width="13" style="7" hidden="1"/>
    <col min="6928" max="6928" width="10.625" style="7" hidden="1"/>
    <col min="6929" max="6929" width="13.25" style="7" hidden="1"/>
    <col min="6930" max="7168" width="10.625" style="7" hidden="1"/>
    <col min="7169" max="7169" width="7.875" style="7" hidden="1"/>
    <col min="7170" max="7170" width="15.25" style="7" hidden="1"/>
    <col min="7171" max="7171" width="7.75" style="7" hidden="1"/>
    <col min="7172" max="7172" width="8.25" style="7" hidden="1"/>
    <col min="7173" max="7173" width="9.125" style="7" hidden="1"/>
    <col min="7174" max="7174" width="43" style="7" hidden="1"/>
    <col min="7175" max="7175" width="5.125" style="7" hidden="1"/>
    <col min="7176" max="7176" width="4.875" style="7" hidden="1"/>
    <col min="7177" max="7177" width="4.375" style="7" hidden="1"/>
    <col min="7178" max="7178" width="9.5" style="7" hidden="1"/>
    <col min="7179" max="7179" width="9.625" style="7" hidden="1"/>
    <col min="7180" max="7180" width="11.375" style="7" hidden="1"/>
    <col min="7181" max="7181" width="12.125" style="7" hidden="1"/>
    <col min="7182" max="7182" width="10.625" style="7" hidden="1"/>
    <col min="7183" max="7183" width="13" style="7" hidden="1"/>
    <col min="7184" max="7184" width="10.625" style="7" hidden="1"/>
    <col min="7185" max="7185" width="13.25" style="7" hidden="1"/>
    <col min="7186" max="7424" width="10.625" style="7" hidden="1"/>
    <col min="7425" max="7425" width="7.875" style="7" hidden="1"/>
    <col min="7426" max="7426" width="15.25" style="7" hidden="1"/>
    <col min="7427" max="7427" width="7.75" style="7" hidden="1"/>
    <col min="7428" max="7428" width="8.25" style="7" hidden="1"/>
    <col min="7429" max="7429" width="9.125" style="7" hidden="1"/>
    <col min="7430" max="7430" width="43" style="7" hidden="1"/>
    <col min="7431" max="7431" width="5.125" style="7" hidden="1"/>
    <col min="7432" max="7432" width="4.875" style="7" hidden="1"/>
    <col min="7433" max="7433" width="4.375" style="7" hidden="1"/>
    <col min="7434" max="7434" width="9.5" style="7" hidden="1"/>
    <col min="7435" max="7435" width="9.625" style="7" hidden="1"/>
    <col min="7436" max="7436" width="11.375" style="7" hidden="1"/>
    <col min="7437" max="7437" width="12.125" style="7" hidden="1"/>
    <col min="7438" max="7438" width="10.625" style="7" hidden="1"/>
    <col min="7439" max="7439" width="13" style="7" hidden="1"/>
    <col min="7440" max="7440" width="10.625" style="7" hidden="1"/>
    <col min="7441" max="7441" width="13.25" style="7" hidden="1"/>
    <col min="7442" max="7680" width="10.625" style="7" hidden="1"/>
    <col min="7681" max="7681" width="7.875" style="7" hidden="1"/>
    <col min="7682" max="7682" width="15.25" style="7" hidden="1"/>
    <col min="7683" max="7683" width="7.75" style="7" hidden="1"/>
    <col min="7684" max="7684" width="8.25" style="7" hidden="1"/>
    <col min="7685" max="7685" width="9.125" style="7" hidden="1"/>
    <col min="7686" max="7686" width="43" style="7" hidden="1"/>
    <col min="7687" max="7687" width="5.125" style="7" hidden="1"/>
    <col min="7688" max="7688" width="4.875" style="7" hidden="1"/>
    <col min="7689" max="7689" width="4.375" style="7" hidden="1"/>
    <col min="7690" max="7690" width="9.5" style="7" hidden="1"/>
    <col min="7691" max="7691" width="9.625" style="7" hidden="1"/>
    <col min="7692" max="7692" width="11.375" style="7" hidden="1"/>
    <col min="7693" max="7693" width="12.125" style="7" hidden="1"/>
    <col min="7694" max="7694" width="10.625" style="7" hidden="1"/>
    <col min="7695" max="7695" width="13" style="7" hidden="1"/>
    <col min="7696" max="7696" width="10.625" style="7" hidden="1"/>
    <col min="7697" max="7697" width="13.25" style="7" hidden="1"/>
    <col min="7698" max="7936" width="10.625" style="7" hidden="1"/>
    <col min="7937" max="7937" width="7.875" style="7" hidden="1"/>
    <col min="7938" max="7938" width="15.25" style="7" hidden="1"/>
    <col min="7939" max="7939" width="7.75" style="7" hidden="1"/>
    <col min="7940" max="7940" width="8.25" style="7" hidden="1"/>
    <col min="7941" max="7941" width="9.125" style="7" hidden="1"/>
    <col min="7942" max="7942" width="43" style="7" hidden="1"/>
    <col min="7943" max="7943" width="5.125" style="7" hidden="1"/>
    <col min="7944" max="7944" width="4.875" style="7" hidden="1"/>
    <col min="7945" max="7945" width="4.375" style="7" hidden="1"/>
    <col min="7946" max="7946" width="9.5" style="7" hidden="1"/>
    <col min="7947" max="7947" width="9.625" style="7" hidden="1"/>
    <col min="7948" max="7948" width="11.375" style="7" hidden="1"/>
    <col min="7949" max="7949" width="12.125" style="7" hidden="1"/>
    <col min="7950" max="7950" width="10.625" style="7" hidden="1"/>
    <col min="7951" max="7951" width="13" style="7" hidden="1"/>
    <col min="7952" max="7952" width="10.625" style="7" hidden="1"/>
    <col min="7953" max="7953" width="13.25" style="7" hidden="1"/>
    <col min="7954" max="8192" width="10.625" style="7" hidden="1"/>
    <col min="8193" max="8193" width="7.875" style="7" hidden="1"/>
    <col min="8194" max="8194" width="15.25" style="7" hidden="1"/>
    <col min="8195" max="8195" width="7.75" style="7" hidden="1"/>
    <col min="8196" max="8196" width="8.25" style="7" hidden="1"/>
    <col min="8197" max="8197" width="9.125" style="7" hidden="1"/>
    <col min="8198" max="8198" width="43" style="7" hidden="1"/>
    <col min="8199" max="8199" width="5.125" style="7" hidden="1"/>
    <col min="8200" max="8200" width="4.875" style="7" hidden="1"/>
    <col min="8201" max="8201" width="4.375" style="7" hidden="1"/>
    <col min="8202" max="8202" width="9.5" style="7" hidden="1"/>
    <col min="8203" max="8203" width="9.625" style="7" hidden="1"/>
    <col min="8204" max="8204" width="11.375" style="7" hidden="1"/>
    <col min="8205" max="8205" width="12.125" style="7" hidden="1"/>
    <col min="8206" max="8206" width="10.625" style="7" hidden="1"/>
    <col min="8207" max="8207" width="13" style="7" hidden="1"/>
    <col min="8208" max="8208" width="10.625" style="7" hidden="1"/>
    <col min="8209" max="8209" width="13.25" style="7" hidden="1"/>
    <col min="8210" max="8448" width="10.625" style="7" hidden="1"/>
    <col min="8449" max="8449" width="7.875" style="7" hidden="1"/>
    <col min="8450" max="8450" width="15.25" style="7" hidden="1"/>
    <col min="8451" max="8451" width="7.75" style="7" hidden="1"/>
    <col min="8452" max="8452" width="8.25" style="7" hidden="1"/>
    <col min="8453" max="8453" width="9.125" style="7" hidden="1"/>
    <col min="8454" max="8454" width="43" style="7" hidden="1"/>
    <col min="8455" max="8455" width="5.125" style="7" hidden="1"/>
    <col min="8456" max="8456" width="4.875" style="7" hidden="1"/>
    <col min="8457" max="8457" width="4.375" style="7" hidden="1"/>
    <col min="8458" max="8458" width="9.5" style="7" hidden="1"/>
    <col min="8459" max="8459" width="9.625" style="7" hidden="1"/>
    <col min="8460" max="8460" width="11.375" style="7" hidden="1"/>
    <col min="8461" max="8461" width="12.125" style="7" hidden="1"/>
    <col min="8462" max="8462" width="10.625" style="7" hidden="1"/>
    <col min="8463" max="8463" width="13" style="7" hidden="1"/>
    <col min="8464" max="8464" width="10.625" style="7" hidden="1"/>
    <col min="8465" max="8465" width="13.25" style="7" hidden="1"/>
    <col min="8466" max="8704" width="10.625" style="7" hidden="1"/>
    <col min="8705" max="8705" width="7.875" style="7" hidden="1"/>
    <col min="8706" max="8706" width="15.25" style="7" hidden="1"/>
    <col min="8707" max="8707" width="7.75" style="7" hidden="1"/>
    <col min="8708" max="8708" width="8.25" style="7" hidden="1"/>
    <col min="8709" max="8709" width="9.125" style="7" hidden="1"/>
    <col min="8710" max="8710" width="43" style="7" hidden="1"/>
    <col min="8711" max="8711" width="5.125" style="7" hidden="1"/>
    <col min="8712" max="8712" width="4.875" style="7" hidden="1"/>
    <col min="8713" max="8713" width="4.375" style="7" hidden="1"/>
    <col min="8714" max="8714" width="9.5" style="7" hidden="1"/>
    <col min="8715" max="8715" width="9.625" style="7" hidden="1"/>
    <col min="8716" max="8716" width="11.375" style="7" hidden="1"/>
    <col min="8717" max="8717" width="12.125" style="7" hidden="1"/>
    <col min="8718" max="8718" width="10.625" style="7" hidden="1"/>
    <col min="8719" max="8719" width="13" style="7" hidden="1"/>
    <col min="8720" max="8720" width="10.625" style="7" hidden="1"/>
    <col min="8721" max="8721" width="13.25" style="7" hidden="1"/>
    <col min="8722" max="8960" width="10.625" style="7" hidden="1"/>
    <col min="8961" max="8961" width="7.875" style="7" hidden="1"/>
    <col min="8962" max="8962" width="15.25" style="7" hidden="1"/>
    <col min="8963" max="8963" width="7.75" style="7" hidden="1"/>
    <col min="8964" max="8964" width="8.25" style="7" hidden="1"/>
    <col min="8965" max="8965" width="9.125" style="7" hidden="1"/>
    <col min="8966" max="8966" width="43" style="7" hidden="1"/>
    <col min="8967" max="8967" width="5.125" style="7" hidden="1"/>
    <col min="8968" max="8968" width="4.875" style="7" hidden="1"/>
    <col min="8969" max="8969" width="4.375" style="7" hidden="1"/>
    <col min="8970" max="8970" width="9.5" style="7" hidden="1"/>
    <col min="8971" max="8971" width="9.625" style="7" hidden="1"/>
    <col min="8972" max="8972" width="11.375" style="7" hidden="1"/>
    <col min="8973" max="8973" width="12.125" style="7" hidden="1"/>
    <col min="8974" max="8974" width="10.625" style="7" hidden="1"/>
    <col min="8975" max="8975" width="13" style="7" hidden="1"/>
    <col min="8976" max="8976" width="10.625" style="7" hidden="1"/>
    <col min="8977" max="8977" width="13.25" style="7" hidden="1"/>
    <col min="8978" max="9216" width="10.625" style="7" hidden="1"/>
    <col min="9217" max="9217" width="7.875" style="7" hidden="1"/>
    <col min="9218" max="9218" width="15.25" style="7" hidden="1"/>
    <col min="9219" max="9219" width="7.75" style="7" hidden="1"/>
    <col min="9220" max="9220" width="8.25" style="7" hidden="1"/>
    <col min="9221" max="9221" width="9.125" style="7" hidden="1"/>
    <col min="9222" max="9222" width="43" style="7" hidden="1"/>
    <col min="9223" max="9223" width="5.125" style="7" hidden="1"/>
    <col min="9224" max="9224" width="4.875" style="7" hidden="1"/>
    <col min="9225" max="9225" width="4.375" style="7" hidden="1"/>
    <col min="9226" max="9226" width="9.5" style="7" hidden="1"/>
    <col min="9227" max="9227" width="9.625" style="7" hidden="1"/>
    <col min="9228" max="9228" width="11.375" style="7" hidden="1"/>
    <col min="9229" max="9229" width="12.125" style="7" hidden="1"/>
    <col min="9230" max="9230" width="10.625" style="7" hidden="1"/>
    <col min="9231" max="9231" width="13" style="7" hidden="1"/>
    <col min="9232" max="9232" width="10.625" style="7" hidden="1"/>
    <col min="9233" max="9233" width="13.25" style="7" hidden="1"/>
    <col min="9234" max="9472" width="10.625" style="7" hidden="1"/>
    <col min="9473" max="9473" width="7.875" style="7" hidden="1"/>
    <col min="9474" max="9474" width="15.25" style="7" hidden="1"/>
    <col min="9475" max="9475" width="7.75" style="7" hidden="1"/>
    <col min="9476" max="9476" width="8.25" style="7" hidden="1"/>
    <col min="9477" max="9477" width="9.125" style="7" hidden="1"/>
    <col min="9478" max="9478" width="43" style="7" hidden="1"/>
    <col min="9479" max="9479" width="5.125" style="7" hidden="1"/>
    <col min="9480" max="9480" width="4.875" style="7" hidden="1"/>
    <col min="9481" max="9481" width="4.375" style="7" hidden="1"/>
    <col min="9482" max="9482" width="9.5" style="7" hidden="1"/>
    <col min="9483" max="9483" width="9.625" style="7" hidden="1"/>
    <col min="9484" max="9484" width="11.375" style="7" hidden="1"/>
    <col min="9485" max="9485" width="12.125" style="7" hidden="1"/>
    <col min="9486" max="9486" width="10.625" style="7" hidden="1"/>
    <col min="9487" max="9487" width="13" style="7" hidden="1"/>
    <col min="9488" max="9488" width="10.625" style="7" hidden="1"/>
    <col min="9489" max="9489" width="13.25" style="7" hidden="1"/>
    <col min="9490" max="9728" width="10.625" style="7" hidden="1"/>
    <col min="9729" max="9729" width="7.875" style="7" hidden="1"/>
    <col min="9730" max="9730" width="15.25" style="7" hidden="1"/>
    <col min="9731" max="9731" width="7.75" style="7" hidden="1"/>
    <col min="9732" max="9732" width="8.25" style="7" hidden="1"/>
    <col min="9733" max="9733" width="9.125" style="7" hidden="1"/>
    <col min="9734" max="9734" width="43" style="7" hidden="1"/>
    <col min="9735" max="9735" width="5.125" style="7" hidden="1"/>
    <col min="9736" max="9736" width="4.875" style="7" hidden="1"/>
    <col min="9737" max="9737" width="4.375" style="7" hidden="1"/>
    <col min="9738" max="9738" width="9.5" style="7" hidden="1"/>
    <col min="9739" max="9739" width="9.625" style="7" hidden="1"/>
    <col min="9740" max="9740" width="11.375" style="7" hidden="1"/>
    <col min="9741" max="9741" width="12.125" style="7" hidden="1"/>
    <col min="9742" max="9742" width="10.625" style="7" hidden="1"/>
    <col min="9743" max="9743" width="13" style="7" hidden="1"/>
    <col min="9744" max="9744" width="10.625" style="7" hidden="1"/>
    <col min="9745" max="9745" width="13.25" style="7" hidden="1"/>
    <col min="9746" max="9984" width="10.625" style="7" hidden="1"/>
    <col min="9985" max="9985" width="7.875" style="7" hidden="1"/>
    <col min="9986" max="9986" width="15.25" style="7" hidden="1"/>
    <col min="9987" max="9987" width="7.75" style="7" hidden="1"/>
    <col min="9988" max="9988" width="8.25" style="7" hidden="1"/>
    <col min="9989" max="9989" width="9.125" style="7" hidden="1"/>
    <col min="9990" max="9990" width="43" style="7" hidden="1"/>
    <col min="9991" max="9991" width="5.125" style="7" hidden="1"/>
    <col min="9992" max="9992" width="4.875" style="7" hidden="1"/>
    <col min="9993" max="9993" width="4.375" style="7" hidden="1"/>
    <col min="9994" max="9994" width="9.5" style="7" hidden="1"/>
    <col min="9995" max="9995" width="9.625" style="7" hidden="1"/>
    <col min="9996" max="9996" width="11.375" style="7" hidden="1"/>
    <col min="9997" max="9997" width="12.125" style="7" hidden="1"/>
    <col min="9998" max="9998" width="10.625" style="7" hidden="1"/>
    <col min="9999" max="9999" width="13" style="7" hidden="1"/>
    <col min="10000" max="10000" width="10.625" style="7" hidden="1"/>
    <col min="10001" max="10001" width="13.25" style="7" hidden="1"/>
    <col min="10002" max="10240" width="10.625" style="7" hidden="1"/>
    <col min="10241" max="10241" width="7.875" style="7" hidden="1"/>
    <col min="10242" max="10242" width="15.25" style="7" hidden="1"/>
    <col min="10243" max="10243" width="7.75" style="7" hidden="1"/>
    <col min="10244" max="10244" width="8.25" style="7" hidden="1"/>
    <col min="10245" max="10245" width="9.125" style="7" hidden="1"/>
    <col min="10246" max="10246" width="43" style="7" hidden="1"/>
    <col min="10247" max="10247" width="5.125" style="7" hidden="1"/>
    <col min="10248" max="10248" width="4.875" style="7" hidden="1"/>
    <col min="10249" max="10249" width="4.375" style="7" hidden="1"/>
    <col min="10250" max="10250" width="9.5" style="7" hidden="1"/>
    <col min="10251" max="10251" width="9.625" style="7" hidden="1"/>
    <col min="10252" max="10252" width="11.375" style="7" hidden="1"/>
    <col min="10253" max="10253" width="12.125" style="7" hidden="1"/>
    <col min="10254" max="10254" width="10.625" style="7" hidden="1"/>
    <col min="10255" max="10255" width="13" style="7" hidden="1"/>
    <col min="10256" max="10256" width="10.625" style="7" hidden="1"/>
    <col min="10257" max="10257" width="13.25" style="7" hidden="1"/>
    <col min="10258" max="10496" width="10.625" style="7" hidden="1"/>
    <col min="10497" max="10497" width="7.875" style="7" hidden="1"/>
    <col min="10498" max="10498" width="15.25" style="7" hidden="1"/>
    <col min="10499" max="10499" width="7.75" style="7" hidden="1"/>
    <col min="10500" max="10500" width="8.25" style="7" hidden="1"/>
    <col min="10501" max="10501" width="9.125" style="7" hidden="1"/>
    <col min="10502" max="10502" width="43" style="7" hidden="1"/>
    <col min="10503" max="10503" width="5.125" style="7" hidden="1"/>
    <col min="10504" max="10504" width="4.875" style="7" hidden="1"/>
    <col min="10505" max="10505" width="4.375" style="7" hidden="1"/>
    <col min="10506" max="10506" width="9.5" style="7" hidden="1"/>
    <col min="10507" max="10507" width="9.625" style="7" hidden="1"/>
    <col min="10508" max="10508" width="11.375" style="7" hidden="1"/>
    <col min="10509" max="10509" width="12.125" style="7" hidden="1"/>
    <col min="10510" max="10510" width="10.625" style="7" hidden="1"/>
    <col min="10511" max="10511" width="13" style="7" hidden="1"/>
    <col min="10512" max="10512" width="10.625" style="7" hidden="1"/>
    <col min="10513" max="10513" width="13.25" style="7" hidden="1"/>
    <col min="10514" max="10752" width="10.625" style="7" hidden="1"/>
    <col min="10753" max="10753" width="7.875" style="7" hidden="1"/>
    <col min="10754" max="10754" width="15.25" style="7" hidden="1"/>
    <col min="10755" max="10755" width="7.75" style="7" hidden="1"/>
    <col min="10756" max="10756" width="8.25" style="7" hidden="1"/>
    <col min="10757" max="10757" width="9.125" style="7" hidden="1"/>
    <col min="10758" max="10758" width="43" style="7" hidden="1"/>
    <col min="10759" max="10759" width="5.125" style="7" hidden="1"/>
    <col min="10760" max="10760" width="4.875" style="7" hidden="1"/>
    <col min="10761" max="10761" width="4.375" style="7" hidden="1"/>
    <col min="10762" max="10762" width="9.5" style="7" hidden="1"/>
    <col min="10763" max="10763" width="9.625" style="7" hidden="1"/>
    <col min="10764" max="10764" width="11.375" style="7" hidden="1"/>
    <col min="10765" max="10765" width="12.125" style="7" hidden="1"/>
    <col min="10766" max="10766" width="10.625" style="7" hidden="1"/>
    <col min="10767" max="10767" width="13" style="7" hidden="1"/>
    <col min="10768" max="10768" width="10.625" style="7" hidden="1"/>
    <col min="10769" max="10769" width="13.25" style="7" hidden="1"/>
    <col min="10770" max="11008" width="10.625" style="7" hidden="1"/>
    <col min="11009" max="11009" width="7.875" style="7" hidden="1"/>
    <col min="11010" max="11010" width="15.25" style="7" hidden="1"/>
    <col min="11011" max="11011" width="7.75" style="7" hidden="1"/>
    <col min="11012" max="11012" width="8.25" style="7" hidden="1"/>
    <col min="11013" max="11013" width="9.125" style="7" hidden="1"/>
    <col min="11014" max="11014" width="43" style="7" hidden="1"/>
    <col min="11015" max="11015" width="5.125" style="7" hidden="1"/>
    <col min="11016" max="11016" width="4.875" style="7" hidden="1"/>
    <col min="11017" max="11017" width="4.375" style="7" hidden="1"/>
    <col min="11018" max="11018" width="9.5" style="7" hidden="1"/>
    <col min="11019" max="11019" width="9.625" style="7" hidden="1"/>
    <col min="11020" max="11020" width="11.375" style="7" hidden="1"/>
    <col min="11021" max="11021" width="12.125" style="7" hidden="1"/>
    <col min="11022" max="11022" width="10.625" style="7" hidden="1"/>
    <col min="11023" max="11023" width="13" style="7" hidden="1"/>
    <col min="11024" max="11024" width="10.625" style="7" hidden="1"/>
    <col min="11025" max="11025" width="13.25" style="7" hidden="1"/>
    <col min="11026" max="11264" width="10.625" style="7" hidden="1"/>
    <col min="11265" max="11265" width="7.875" style="7" hidden="1"/>
    <col min="11266" max="11266" width="15.25" style="7" hidden="1"/>
    <col min="11267" max="11267" width="7.75" style="7" hidden="1"/>
    <col min="11268" max="11268" width="8.25" style="7" hidden="1"/>
    <col min="11269" max="11269" width="9.125" style="7" hidden="1"/>
    <col min="11270" max="11270" width="43" style="7" hidden="1"/>
    <col min="11271" max="11271" width="5.125" style="7" hidden="1"/>
    <col min="11272" max="11272" width="4.875" style="7" hidden="1"/>
    <col min="11273" max="11273" width="4.375" style="7" hidden="1"/>
    <col min="11274" max="11274" width="9.5" style="7" hidden="1"/>
    <col min="11275" max="11275" width="9.625" style="7" hidden="1"/>
    <col min="11276" max="11276" width="11.375" style="7" hidden="1"/>
    <col min="11277" max="11277" width="12.125" style="7" hidden="1"/>
    <col min="11278" max="11278" width="10.625" style="7" hidden="1"/>
    <col min="11279" max="11279" width="13" style="7" hidden="1"/>
    <col min="11280" max="11280" width="10.625" style="7" hidden="1"/>
    <col min="11281" max="11281" width="13.25" style="7" hidden="1"/>
    <col min="11282" max="11520" width="10.625" style="7" hidden="1"/>
    <col min="11521" max="11521" width="7.875" style="7" hidden="1"/>
    <col min="11522" max="11522" width="15.25" style="7" hidden="1"/>
    <col min="11523" max="11523" width="7.75" style="7" hidden="1"/>
    <col min="11524" max="11524" width="8.25" style="7" hidden="1"/>
    <col min="11525" max="11525" width="9.125" style="7" hidden="1"/>
    <col min="11526" max="11526" width="43" style="7" hidden="1"/>
    <col min="11527" max="11527" width="5.125" style="7" hidden="1"/>
    <col min="11528" max="11528" width="4.875" style="7" hidden="1"/>
    <col min="11529" max="11529" width="4.375" style="7" hidden="1"/>
    <col min="11530" max="11530" width="9.5" style="7" hidden="1"/>
    <col min="11531" max="11531" width="9.625" style="7" hidden="1"/>
    <col min="11532" max="11532" width="11.375" style="7" hidden="1"/>
    <col min="11533" max="11533" width="12.125" style="7" hidden="1"/>
    <col min="11534" max="11534" width="10.625" style="7" hidden="1"/>
    <col min="11535" max="11535" width="13" style="7" hidden="1"/>
    <col min="11536" max="11536" width="10.625" style="7" hidden="1"/>
    <col min="11537" max="11537" width="13.25" style="7" hidden="1"/>
    <col min="11538" max="11776" width="10.625" style="7" hidden="1"/>
    <col min="11777" max="11777" width="7.875" style="7" hidden="1"/>
    <col min="11778" max="11778" width="15.25" style="7" hidden="1"/>
    <col min="11779" max="11779" width="7.75" style="7" hidden="1"/>
    <col min="11780" max="11780" width="8.25" style="7" hidden="1"/>
    <col min="11781" max="11781" width="9.125" style="7" hidden="1"/>
    <col min="11782" max="11782" width="43" style="7" hidden="1"/>
    <col min="11783" max="11783" width="5.125" style="7" hidden="1"/>
    <col min="11784" max="11784" width="4.875" style="7" hidden="1"/>
    <col min="11785" max="11785" width="4.375" style="7" hidden="1"/>
    <col min="11786" max="11786" width="9.5" style="7" hidden="1"/>
    <col min="11787" max="11787" width="9.625" style="7" hidden="1"/>
    <col min="11788" max="11788" width="11.375" style="7" hidden="1"/>
    <col min="11789" max="11789" width="12.125" style="7" hidden="1"/>
    <col min="11790" max="11790" width="10.625" style="7" hidden="1"/>
    <col min="11791" max="11791" width="13" style="7" hidden="1"/>
    <col min="11792" max="11792" width="10.625" style="7" hidden="1"/>
    <col min="11793" max="11793" width="13.25" style="7" hidden="1"/>
    <col min="11794" max="12032" width="10.625" style="7" hidden="1"/>
    <col min="12033" max="12033" width="7.875" style="7" hidden="1"/>
    <col min="12034" max="12034" width="15.25" style="7" hidden="1"/>
    <col min="12035" max="12035" width="7.75" style="7" hidden="1"/>
    <col min="12036" max="12036" width="8.25" style="7" hidden="1"/>
    <col min="12037" max="12037" width="9.125" style="7" hidden="1"/>
    <col min="12038" max="12038" width="43" style="7" hidden="1"/>
    <col min="12039" max="12039" width="5.125" style="7" hidden="1"/>
    <col min="12040" max="12040" width="4.875" style="7" hidden="1"/>
    <col min="12041" max="12041" width="4.375" style="7" hidden="1"/>
    <col min="12042" max="12042" width="9.5" style="7" hidden="1"/>
    <col min="12043" max="12043" width="9.625" style="7" hidden="1"/>
    <col min="12044" max="12044" width="11.375" style="7" hidden="1"/>
    <col min="12045" max="12045" width="12.125" style="7" hidden="1"/>
    <col min="12046" max="12046" width="10.625" style="7" hidden="1"/>
    <col min="12047" max="12047" width="13" style="7" hidden="1"/>
    <col min="12048" max="12048" width="10.625" style="7" hidden="1"/>
    <col min="12049" max="12049" width="13.25" style="7" hidden="1"/>
    <col min="12050" max="12288" width="10.625" style="7" hidden="1"/>
    <col min="12289" max="12289" width="7.875" style="7" hidden="1"/>
    <col min="12290" max="12290" width="15.25" style="7" hidden="1"/>
    <col min="12291" max="12291" width="7.75" style="7" hidden="1"/>
    <col min="12292" max="12292" width="8.25" style="7" hidden="1"/>
    <col min="12293" max="12293" width="9.125" style="7" hidden="1"/>
    <col min="12294" max="12294" width="43" style="7" hidden="1"/>
    <col min="12295" max="12295" width="5.125" style="7" hidden="1"/>
    <col min="12296" max="12296" width="4.875" style="7" hidden="1"/>
    <col min="12297" max="12297" width="4.375" style="7" hidden="1"/>
    <col min="12298" max="12298" width="9.5" style="7" hidden="1"/>
    <col min="12299" max="12299" width="9.625" style="7" hidden="1"/>
    <col min="12300" max="12300" width="11.375" style="7" hidden="1"/>
    <col min="12301" max="12301" width="12.125" style="7" hidden="1"/>
    <col min="12302" max="12302" width="10.625" style="7" hidden="1"/>
    <col min="12303" max="12303" width="13" style="7" hidden="1"/>
    <col min="12304" max="12304" width="10.625" style="7" hidden="1"/>
    <col min="12305" max="12305" width="13.25" style="7" hidden="1"/>
    <col min="12306" max="12544" width="10.625" style="7" hidden="1"/>
    <col min="12545" max="12545" width="7.875" style="7" hidden="1"/>
    <col min="12546" max="12546" width="15.25" style="7" hidden="1"/>
    <col min="12547" max="12547" width="7.75" style="7" hidden="1"/>
    <col min="12548" max="12548" width="8.25" style="7" hidden="1"/>
    <col min="12549" max="12549" width="9.125" style="7" hidden="1"/>
    <col min="12550" max="12550" width="43" style="7" hidden="1"/>
    <col min="12551" max="12551" width="5.125" style="7" hidden="1"/>
    <col min="12552" max="12552" width="4.875" style="7" hidden="1"/>
    <col min="12553" max="12553" width="4.375" style="7" hidden="1"/>
    <col min="12554" max="12554" width="9.5" style="7" hidden="1"/>
    <col min="12555" max="12555" width="9.625" style="7" hidden="1"/>
    <col min="12556" max="12556" width="11.375" style="7" hidden="1"/>
    <col min="12557" max="12557" width="12.125" style="7" hidden="1"/>
    <col min="12558" max="12558" width="10.625" style="7" hidden="1"/>
    <col min="12559" max="12559" width="13" style="7" hidden="1"/>
    <col min="12560" max="12560" width="10.625" style="7" hidden="1"/>
    <col min="12561" max="12561" width="13.25" style="7" hidden="1"/>
    <col min="12562" max="12800" width="10.625" style="7" hidden="1"/>
    <col min="12801" max="12801" width="7.875" style="7" hidden="1"/>
    <col min="12802" max="12802" width="15.25" style="7" hidden="1"/>
    <col min="12803" max="12803" width="7.75" style="7" hidden="1"/>
    <col min="12804" max="12804" width="8.25" style="7" hidden="1"/>
    <col min="12805" max="12805" width="9.125" style="7" hidden="1"/>
    <col min="12806" max="12806" width="43" style="7" hidden="1"/>
    <col min="12807" max="12807" width="5.125" style="7" hidden="1"/>
    <col min="12808" max="12808" width="4.875" style="7" hidden="1"/>
    <col min="12809" max="12809" width="4.375" style="7" hidden="1"/>
    <col min="12810" max="12810" width="9.5" style="7" hidden="1"/>
    <col min="12811" max="12811" width="9.625" style="7" hidden="1"/>
    <col min="12812" max="12812" width="11.375" style="7" hidden="1"/>
    <col min="12813" max="12813" width="12.125" style="7" hidden="1"/>
    <col min="12814" max="12814" width="10.625" style="7" hidden="1"/>
    <col min="12815" max="12815" width="13" style="7" hidden="1"/>
    <col min="12816" max="12816" width="10.625" style="7" hidden="1"/>
    <col min="12817" max="12817" width="13.25" style="7" hidden="1"/>
    <col min="12818" max="13056" width="10.625" style="7" hidden="1"/>
    <col min="13057" max="13057" width="7.875" style="7" hidden="1"/>
    <col min="13058" max="13058" width="15.25" style="7" hidden="1"/>
    <col min="13059" max="13059" width="7.75" style="7" hidden="1"/>
    <col min="13060" max="13060" width="8.25" style="7" hidden="1"/>
    <col min="13061" max="13061" width="9.125" style="7" hidden="1"/>
    <col min="13062" max="13062" width="43" style="7" hidden="1"/>
    <col min="13063" max="13063" width="5.125" style="7" hidden="1"/>
    <col min="13064" max="13064" width="4.875" style="7" hidden="1"/>
    <col min="13065" max="13065" width="4.375" style="7" hidden="1"/>
    <col min="13066" max="13066" width="9.5" style="7" hidden="1"/>
    <col min="13067" max="13067" width="9.625" style="7" hidden="1"/>
    <col min="13068" max="13068" width="11.375" style="7" hidden="1"/>
    <col min="13069" max="13069" width="12.125" style="7" hidden="1"/>
    <col min="13070" max="13070" width="10.625" style="7" hidden="1"/>
    <col min="13071" max="13071" width="13" style="7" hidden="1"/>
    <col min="13072" max="13072" width="10.625" style="7" hidden="1"/>
    <col min="13073" max="13073" width="13.25" style="7" hidden="1"/>
    <col min="13074" max="13312" width="10.625" style="7" hidden="1"/>
    <col min="13313" max="13313" width="7.875" style="7" hidden="1"/>
    <col min="13314" max="13314" width="15.25" style="7" hidden="1"/>
    <col min="13315" max="13315" width="7.75" style="7" hidden="1"/>
    <col min="13316" max="13316" width="8.25" style="7" hidden="1"/>
    <col min="13317" max="13317" width="9.125" style="7" hidden="1"/>
    <col min="13318" max="13318" width="43" style="7" hidden="1"/>
    <col min="13319" max="13319" width="5.125" style="7" hidden="1"/>
    <col min="13320" max="13320" width="4.875" style="7" hidden="1"/>
    <col min="13321" max="13321" width="4.375" style="7" hidden="1"/>
    <col min="13322" max="13322" width="9.5" style="7" hidden="1"/>
    <col min="13323" max="13323" width="9.625" style="7" hidden="1"/>
    <col min="13324" max="13324" width="11.375" style="7" hidden="1"/>
    <col min="13325" max="13325" width="12.125" style="7" hidden="1"/>
    <col min="13326" max="13326" width="10.625" style="7" hidden="1"/>
    <col min="13327" max="13327" width="13" style="7" hidden="1"/>
    <col min="13328" max="13328" width="10.625" style="7" hidden="1"/>
    <col min="13329" max="13329" width="13.25" style="7" hidden="1"/>
    <col min="13330" max="13568" width="10.625" style="7" hidden="1"/>
    <col min="13569" max="13569" width="7.875" style="7" hidden="1"/>
    <col min="13570" max="13570" width="15.25" style="7" hidden="1"/>
    <col min="13571" max="13571" width="7.75" style="7" hidden="1"/>
    <col min="13572" max="13572" width="8.25" style="7" hidden="1"/>
    <col min="13573" max="13573" width="9.125" style="7" hidden="1"/>
    <col min="13574" max="13574" width="43" style="7" hidden="1"/>
    <col min="13575" max="13575" width="5.125" style="7" hidden="1"/>
    <col min="13576" max="13576" width="4.875" style="7" hidden="1"/>
    <col min="13577" max="13577" width="4.375" style="7" hidden="1"/>
    <col min="13578" max="13578" width="9.5" style="7" hidden="1"/>
    <col min="13579" max="13579" width="9.625" style="7" hidden="1"/>
    <col min="13580" max="13580" width="11.375" style="7" hidden="1"/>
    <col min="13581" max="13581" width="12.125" style="7" hidden="1"/>
    <col min="13582" max="13582" width="10.625" style="7" hidden="1"/>
    <col min="13583" max="13583" width="13" style="7" hidden="1"/>
    <col min="13584" max="13584" width="10.625" style="7" hidden="1"/>
    <col min="13585" max="13585" width="13.25" style="7" hidden="1"/>
    <col min="13586" max="13824" width="10.625" style="7" hidden="1"/>
    <col min="13825" max="13825" width="7.875" style="7" hidden="1"/>
    <col min="13826" max="13826" width="15.25" style="7" hidden="1"/>
    <col min="13827" max="13827" width="7.75" style="7" hidden="1"/>
    <col min="13828" max="13828" width="8.25" style="7" hidden="1"/>
    <col min="13829" max="13829" width="9.125" style="7" hidden="1"/>
    <col min="13830" max="13830" width="43" style="7" hidden="1"/>
    <col min="13831" max="13831" width="5.125" style="7" hidden="1"/>
    <col min="13832" max="13832" width="4.875" style="7" hidden="1"/>
    <col min="13833" max="13833" width="4.375" style="7" hidden="1"/>
    <col min="13834" max="13834" width="9.5" style="7" hidden="1"/>
    <col min="13835" max="13835" width="9.625" style="7" hidden="1"/>
    <col min="13836" max="13836" width="11.375" style="7" hidden="1"/>
    <col min="13837" max="13837" width="12.125" style="7" hidden="1"/>
    <col min="13838" max="13838" width="10.625" style="7" hidden="1"/>
    <col min="13839" max="13839" width="13" style="7" hidden="1"/>
    <col min="13840" max="13840" width="10.625" style="7" hidden="1"/>
    <col min="13841" max="13841" width="13.25" style="7" hidden="1"/>
    <col min="13842" max="14080" width="10.625" style="7" hidden="1"/>
    <col min="14081" max="14081" width="7.875" style="7" hidden="1"/>
    <col min="14082" max="14082" width="15.25" style="7" hidden="1"/>
    <col min="14083" max="14083" width="7.75" style="7" hidden="1"/>
    <col min="14084" max="14084" width="8.25" style="7" hidden="1"/>
    <col min="14085" max="14085" width="9.125" style="7" hidden="1"/>
    <col min="14086" max="14086" width="43" style="7" hidden="1"/>
    <col min="14087" max="14087" width="5.125" style="7" hidden="1"/>
    <col min="14088" max="14088" width="4.875" style="7" hidden="1"/>
    <col min="14089" max="14089" width="4.375" style="7" hidden="1"/>
    <col min="14090" max="14090" width="9.5" style="7" hidden="1"/>
    <col min="14091" max="14091" width="9.625" style="7" hidden="1"/>
    <col min="14092" max="14092" width="11.375" style="7" hidden="1"/>
    <col min="14093" max="14093" width="12.125" style="7" hidden="1"/>
    <col min="14094" max="14094" width="10.625" style="7" hidden="1"/>
    <col min="14095" max="14095" width="13" style="7" hidden="1"/>
    <col min="14096" max="14096" width="10.625" style="7" hidden="1"/>
    <col min="14097" max="14097" width="13.25" style="7" hidden="1"/>
    <col min="14098" max="14336" width="10.625" style="7" hidden="1"/>
    <col min="14337" max="14337" width="7.875" style="7" hidden="1"/>
    <col min="14338" max="14338" width="15.25" style="7" hidden="1"/>
    <col min="14339" max="14339" width="7.75" style="7" hidden="1"/>
    <col min="14340" max="14340" width="8.25" style="7" hidden="1"/>
    <col min="14341" max="14341" width="9.125" style="7" hidden="1"/>
    <col min="14342" max="14342" width="43" style="7" hidden="1"/>
    <col min="14343" max="14343" width="5.125" style="7" hidden="1"/>
    <col min="14344" max="14344" width="4.875" style="7" hidden="1"/>
    <col min="14345" max="14345" width="4.375" style="7" hidden="1"/>
    <col min="14346" max="14346" width="9.5" style="7" hidden="1"/>
    <col min="14347" max="14347" width="9.625" style="7" hidden="1"/>
    <col min="14348" max="14348" width="11.375" style="7" hidden="1"/>
    <col min="14349" max="14349" width="12.125" style="7" hidden="1"/>
    <col min="14350" max="14350" width="10.625" style="7" hidden="1"/>
    <col min="14351" max="14351" width="13" style="7" hidden="1"/>
    <col min="14352" max="14352" width="10.625" style="7" hidden="1"/>
    <col min="14353" max="14353" width="13.25" style="7" hidden="1"/>
    <col min="14354" max="14592" width="10.625" style="7" hidden="1"/>
    <col min="14593" max="14593" width="7.875" style="7" hidden="1"/>
    <col min="14594" max="14594" width="15.25" style="7" hidden="1"/>
    <col min="14595" max="14595" width="7.75" style="7" hidden="1"/>
    <col min="14596" max="14596" width="8.25" style="7" hidden="1"/>
    <col min="14597" max="14597" width="9.125" style="7" hidden="1"/>
    <col min="14598" max="14598" width="43" style="7" hidden="1"/>
    <col min="14599" max="14599" width="5.125" style="7" hidden="1"/>
    <col min="14600" max="14600" width="4.875" style="7" hidden="1"/>
    <col min="14601" max="14601" width="4.375" style="7" hidden="1"/>
    <col min="14602" max="14602" width="9.5" style="7" hidden="1"/>
    <col min="14603" max="14603" width="9.625" style="7" hidden="1"/>
    <col min="14604" max="14604" width="11.375" style="7" hidden="1"/>
    <col min="14605" max="14605" width="12.125" style="7" hidden="1"/>
    <col min="14606" max="14606" width="10.625" style="7" hidden="1"/>
    <col min="14607" max="14607" width="13" style="7" hidden="1"/>
    <col min="14608" max="14608" width="10.625" style="7" hidden="1"/>
    <col min="14609" max="14609" width="13.25" style="7" hidden="1"/>
    <col min="14610" max="14848" width="10.625" style="7" hidden="1"/>
    <col min="14849" max="14849" width="7.875" style="7" hidden="1"/>
    <col min="14850" max="14850" width="15.25" style="7" hidden="1"/>
    <col min="14851" max="14851" width="7.75" style="7" hidden="1"/>
    <col min="14852" max="14852" width="8.25" style="7" hidden="1"/>
    <col min="14853" max="14853" width="9.125" style="7" hidden="1"/>
    <col min="14854" max="14854" width="43" style="7" hidden="1"/>
    <col min="14855" max="14855" width="5.125" style="7" hidden="1"/>
    <col min="14856" max="14856" width="4.875" style="7" hidden="1"/>
    <col min="14857" max="14857" width="4.375" style="7" hidden="1"/>
    <col min="14858" max="14858" width="9.5" style="7" hidden="1"/>
    <col min="14859" max="14859" width="9.625" style="7" hidden="1"/>
    <col min="14860" max="14860" width="11.375" style="7" hidden="1"/>
    <col min="14861" max="14861" width="12.125" style="7" hidden="1"/>
    <col min="14862" max="14862" width="10.625" style="7" hidden="1"/>
    <col min="14863" max="14863" width="13" style="7" hidden="1"/>
    <col min="14864" max="14864" width="10.625" style="7" hidden="1"/>
    <col min="14865" max="14865" width="13.25" style="7" hidden="1"/>
    <col min="14866" max="15104" width="10.625" style="7" hidden="1"/>
    <col min="15105" max="15105" width="7.875" style="7" hidden="1"/>
    <col min="15106" max="15106" width="15.25" style="7" hidden="1"/>
    <col min="15107" max="15107" width="7.75" style="7" hidden="1"/>
    <col min="15108" max="15108" width="8.25" style="7" hidden="1"/>
    <col min="15109" max="15109" width="9.125" style="7" hidden="1"/>
    <col min="15110" max="15110" width="43" style="7" hidden="1"/>
    <col min="15111" max="15111" width="5.125" style="7" hidden="1"/>
    <col min="15112" max="15112" width="4.875" style="7" hidden="1"/>
    <col min="15113" max="15113" width="4.375" style="7" hidden="1"/>
    <col min="15114" max="15114" width="9.5" style="7" hidden="1"/>
    <col min="15115" max="15115" width="9.625" style="7" hidden="1"/>
    <col min="15116" max="15116" width="11.375" style="7" hidden="1"/>
    <col min="15117" max="15117" width="12.125" style="7" hidden="1"/>
    <col min="15118" max="15118" width="10.625" style="7" hidden="1"/>
    <col min="15119" max="15119" width="13" style="7" hidden="1"/>
    <col min="15120" max="15120" width="10.625" style="7" hidden="1"/>
    <col min="15121" max="15121" width="13.25" style="7" hidden="1"/>
    <col min="15122" max="15360" width="10.625" style="7" hidden="1"/>
    <col min="15361" max="15361" width="7.875" style="7" hidden="1"/>
    <col min="15362" max="15362" width="15.25" style="7" hidden="1"/>
    <col min="15363" max="15363" width="7.75" style="7" hidden="1"/>
    <col min="15364" max="15364" width="8.25" style="7" hidden="1"/>
    <col min="15365" max="15365" width="9.125" style="7" hidden="1"/>
    <col min="15366" max="15366" width="43" style="7" hidden="1"/>
    <col min="15367" max="15367" width="5.125" style="7" hidden="1"/>
    <col min="15368" max="15368" width="4.875" style="7" hidden="1"/>
    <col min="15369" max="15369" width="4.375" style="7" hidden="1"/>
    <col min="15370" max="15370" width="9.5" style="7" hidden="1"/>
    <col min="15371" max="15371" width="9.625" style="7" hidden="1"/>
    <col min="15372" max="15372" width="11.375" style="7" hidden="1"/>
    <col min="15373" max="15373" width="12.125" style="7" hidden="1"/>
    <col min="15374" max="15374" width="10.625" style="7" hidden="1"/>
    <col min="15375" max="15375" width="13" style="7" hidden="1"/>
    <col min="15376" max="15376" width="10.625" style="7" hidden="1"/>
    <col min="15377" max="15377" width="13.25" style="7" hidden="1"/>
    <col min="15378" max="15616" width="10.625" style="7" hidden="1"/>
    <col min="15617" max="15617" width="7.875" style="7" hidden="1"/>
    <col min="15618" max="15618" width="15.25" style="7" hidden="1"/>
    <col min="15619" max="15619" width="7.75" style="7" hidden="1"/>
    <col min="15620" max="15620" width="8.25" style="7" hidden="1"/>
    <col min="15621" max="15621" width="9.125" style="7" hidden="1"/>
    <col min="15622" max="15622" width="43" style="7" hidden="1"/>
    <col min="15623" max="15623" width="5.125" style="7" hidden="1"/>
    <col min="15624" max="15624" width="4.875" style="7" hidden="1"/>
    <col min="15625" max="15625" width="4.375" style="7" hidden="1"/>
    <col min="15626" max="15626" width="9.5" style="7" hidden="1"/>
    <col min="15627" max="15627" width="9.625" style="7" hidden="1"/>
    <col min="15628" max="15628" width="11.375" style="7" hidden="1"/>
    <col min="15629" max="15629" width="12.125" style="7" hidden="1"/>
    <col min="15630" max="15630" width="10.625" style="7" hidden="1"/>
    <col min="15631" max="15631" width="13" style="7" hidden="1"/>
    <col min="15632" max="15632" width="10.625" style="7" hidden="1"/>
    <col min="15633" max="15633" width="13.25" style="7" hidden="1"/>
    <col min="15634" max="15872" width="10.625" style="7" hidden="1"/>
    <col min="15873" max="15873" width="7.875" style="7" hidden="1"/>
    <col min="15874" max="15874" width="15.25" style="7" hidden="1"/>
    <col min="15875" max="15875" width="7.75" style="7" hidden="1"/>
    <col min="15876" max="15876" width="8.25" style="7" hidden="1"/>
    <col min="15877" max="15877" width="9.125" style="7" hidden="1"/>
    <col min="15878" max="15878" width="43" style="7" hidden="1"/>
    <col min="15879" max="15879" width="5.125" style="7" hidden="1"/>
    <col min="15880" max="15880" width="4.875" style="7" hidden="1"/>
    <col min="15881" max="15881" width="4.375" style="7" hidden="1"/>
    <col min="15882" max="15882" width="9.5" style="7" hidden="1"/>
    <col min="15883" max="15883" width="9.625" style="7" hidden="1"/>
    <col min="15884" max="15884" width="11.375" style="7" hidden="1"/>
    <col min="15885" max="15885" width="12.125" style="7" hidden="1"/>
    <col min="15886" max="15886" width="10.625" style="7" hidden="1"/>
    <col min="15887" max="15887" width="13" style="7" hidden="1"/>
    <col min="15888" max="15888" width="10.625" style="7" hidden="1"/>
    <col min="15889" max="15889" width="13.25" style="7" hidden="1"/>
    <col min="15890" max="16128" width="10.625" style="7" hidden="1"/>
    <col min="16129" max="16129" width="7.875" style="7" hidden="1"/>
    <col min="16130" max="16130" width="15.25" style="7" hidden="1"/>
    <col min="16131" max="16131" width="7.75" style="7" hidden="1"/>
    <col min="16132" max="16132" width="8.25" style="7" hidden="1"/>
    <col min="16133" max="16133" width="9.125" style="7" hidden="1"/>
    <col min="16134" max="16134" width="43" style="7" hidden="1"/>
    <col min="16135" max="16135" width="5.125" style="7" hidden="1"/>
    <col min="16136" max="16136" width="4.875" style="7" hidden="1"/>
    <col min="16137" max="16137" width="4.375" style="7" hidden="1"/>
    <col min="16138" max="16138" width="9.5" style="7" hidden="1"/>
    <col min="16139" max="16139" width="9.625" style="7" hidden="1"/>
    <col min="16140" max="16140" width="11.375" style="7" hidden="1"/>
    <col min="16141" max="16141" width="12.125" style="7" hidden="1"/>
    <col min="16142" max="16142" width="10.625" style="7" hidden="1"/>
    <col min="16143" max="16143" width="13" style="7" hidden="1"/>
    <col min="16144" max="16144" width="10.625" style="7" hidden="1"/>
    <col min="16145" max="16145" width="13.25" style="7" hidden="1"/>
    <col min="16146" max="16384" width="10.625" style="7" hidden="1"/>
  </cols>
  <sheetData>
    <row r="1" spans="1:11" ht="15" customHeight="1"/>
    <row r="2" spans="1:11" ht="16.5" customHeight="1">
      <c r="B2" s="632" t="s">
        <v>0</v>
      </c>
      <c r="C2" s="632"/>
      <c r="D2" s="632"/>
      <c r="E2" s="632"/>
      <c r="F2" s="632"/>
      <c r="G2" s="632"/>
      <c r="H2" s="632"/>
      <c r="I2" s="632"/>
      <c r="J2" s="632"/>
    </row>
    <row r="3" spans="1:11" ht="16.5" customHeight="1">
      <c r="B3" s="632" t="s">
        <v>1</v>
      </c>
      <c r="C3" s="632"/>
      <c r="D3" s="632"/>
      <c r="E3" s="632"/>
      <c r="F3" s="632"/>
      <c r="G3" s="632"/>
      <c r="H3" s="632"/>
      <c r="I3" s="632"/>
      <c r="J3" s="632"/>
    </row>
    <row r="4" spans="1:11" ht="16.5" customHeight="1">
      <c r="B4" s="632" t="s">
        <v>2</v>
      </c>
      <c r="C4" s="632"/>
      <c r="D4" s="632"/>
      <c r="E4" s="632"/>
      <c r="F4" s="632"/>
      <c r="G4" s="632"/>
      <c r="H4" s="632"/>
      <c r="I4" s="632"/>
      <c r="J4" s="632"/>
    </row>
    <row r="5" spans="1:11" ht="15" customHeight="1" thickBot="1">
      <c r="A5" s="615"/>
      <c r="B5" s="615"/>
      <c r="C5" s="615"/>
      <c r="D5" s="615"/>
      <c r="E5" s="615"/>
      <c r="F5" s="615"/>
      <c r="G5" s="615"/>
      <c r="H5" s="615"/>
      <c r="I5" s="615"/>
      <c r="J5" s="615"/>
    </row>
    <row r="6" spans="1:11" ht="15" customHeight="1" thickBot="1">
      <c r="A6" s="35"/>
      <c r="B6" s="629" t="s">
        <v>831</v>
      </c>
      <c r="C6" s="630"/>
      <c r="D6" s="630"/>
      <c r="E6" s="630"/>
      <c r="F6" s="630"/>
      <c r="G6" s="630"/>
      <c r="H6" s="630"/>
      <c r="I6" s="630"/>
      <c r="J6" s="631"/>
    </row>
    <row r="7" spans="1:11" ht="30.75" customHeight="1" thickBot="1">
      <c r="A7" s="1"/>
      <c r="B7" s="616" t="s">
        <v>3</v>
      </c>
      <c r="C7" s="617"/>
      <c r="D7" s="617"/>
      <c r="E7" s="617"/>
      <c r="F7" s="617"/>
      <c r="G7" s="617"/>
      <c r="H7" s="617"/>
      <c r="I7" s="617"/>
      <c r="J7" s="618"/>
    </row>
    <row r="8" spans="1:11" ht="34.5" customHeight="1">
      <c r="B8" s="202" t="s">
        <v>4</v>
      </c>
      <c r="C8" s="652" t="s">
        <v>5</v>
      </c>
      <c r="D8" s="652"/>
      <c r="E8" s="652"/>
      <c r="F8" s="652"/>
      <c r="G8" s="652"/>
      <c r="H8" s="652"/>
      <c r="I8" s="652"/>
      <c r="J8" s="653"/>
    </row>
    <row r="9" spans="1:11" ht="32.25" customHeight="1">
      <c r="B9" s="193" t="s">
        <v>6</v>
      </c>
      <c r="C9" s="640" t="s">
        <v>7</v>
      </c>
      <c r="D9" s="640"/>
      <c r="E9" s="640"/>
      <c r="F9" s="640"/>
      <c r="G9" s="640"/>
      <c r="H9" s="640"/>
      <c r="I9" s="640"/>
      <c r="J9" s="641"/>
    </row>
    <row r="10" spans="1:11" ht="29.25" customHeight="1" thickBot="1">
      <c r="B10" s="194" t="s">
        <v>8</v>
      </c>
      <c r="C10" s="642" t="s">
        <v>9</v>
      </c>
      <c r="D10" s="642"/>
      <c r="E10" s="642"/>
      <c r="F10" s="642"/>
      <c r="G10" s="642"/>
      <c r="H10" s="642"/>
      <c r="I10" s="642"/>
      <c r="J10" s="643"/>
    </row>
    <row r="11" spans="1:11" ht="28.5" customHeight="1" thickBot="1">
      <c r="B11" s="616" t="s">
        <v>223</v>
      </c>
      <c r="C11" s="617"/>
      <c r="D11" s="617"/>
      <c r="E11" s="617"/>
      <c r="F11" s="617"/>
      <c r="G11" s="617"/>
      <c r="H11" s="617"/>
      <c r="I11" s="617"/>
      <c r="J11" s="618"/>
    </row>
    <row r="12" spans="1:11" ht="29.25" customHeight="1">
      <c r="B12" s="650" t="s">
        <v>10</v>
      </c>
      <c r="C12" s="651"/>
      <c r="D12" s="651"/>
      <c r="E12" s="644" t="s">
        <v>826</v>
      </c>
      <c r="F12" s="645"/>
      <c r="G12" s="645"/>
      <c r="H12" s="645"/>
      <c r="I12" s="645"/>
      <c r="J12" s="646"/>
    </row>
    <row r="13" spans="1:11" ht="41.25" customHeight="1">
      <c r="B13" s="638" t="s">
        <v>11</v>
      </c>
      <c r="C13" s="639"/>
      <c r="D13" s="639"/>
      <c r="E13" s="330" t="s">
        <v>408</v>
      </c>
      <c r="F13" s="379" t="s">
        <v>12</v>
      </c>
      <c r="G13" s="195" t="s">
        <v>13</v>
      </c>
      <c r="H13" s="330" t="s">
        <v>827</v>
      </c>
      <c r="I13" s="195" t="s">
        <v>14</v>
      </c>
      <c r="J13" s="380"/>
    </row>
    <row r="14" spans="1:11" ht="30.75" customHeight="1">
      <c r="B14" s="638" t="s">
        <v>288</v>
      </c>
      <c r="C14" s="639"/>
      <c r="D14" s="639"/>
      <c r="E14" s="381" t="s">
        <v>828</v>
      </c>
      <c r="F14" s="379" t="s">
        <v>15</v>
      </c>
      <c r="G14" s="647" t="s">
        <v>829</v>
      </c>
      <c r="H14" s="648"/>
      <c r="I14" s="648"/>
      <c r="J14" s="649"/>
    </row>
    <row r="15" spans="1:11" ht="26.25" customHeight="1">
      <c r="B15" s="620" t="s">
        <v>16</v>
      </c>
      <c r="C15" s="621"/>
      <c r="D15" s="621"/>
      <c r="E15" s="330">
        <v>8</v>
      </c>
      <c r="F15" s="378" t="s">
        <v>17</v>
      </c>
      <c r="G15" s="647"/>
      <c r="H15" s="648"/>
      <c r="I15" s="648"/>
      <c r="J15" s="649"/>
      <c r="K15" s="72"/>
    </row>
    <row r="16" spans="1:11" ht="30">
      <c r="B16" s="620" t="s">
        <v>18</v>
      </c>
      <c r="C16" s="625"/>
      <c r="D16" s="625"/>
      <c r="E16" s="330" t="s">
        <v>836</v>
      </c>
      <c r="F16" s="378" t="s">
        <v>19</v>
      </c>
      <c r="G16" s="626" t="s">
        <v>289</v>
      </c>
      <c r="H16" s="627"/>
      <c r="I16" s="628"/>
      <c r="J16" s="382" t="s">
        <v>290</v>
      </c>
    </row>
    <row r="17" spans="2:15" ht="27.75" customHeight="1">
      <c r="B17" s="620" t="s">
        <v>20</v>
      </c>
      <c r="C17" s="621"/>
      <c r="D17" s="621"/>
      <c r="E17" s="330">
        <v>43</v>
      </c>
      <c r="F17" s="378" t="s">
        <v>21</v>
      </c>
      <c r="G17" s="622" t="s">
        <v>830</v>
      </c>
      <c r="H17" s="623"/>
      <c r="I17" s="623"/>
      <c r="J17" s="624"/>
    </row>
    <row r="18" spans="2:15" ht="30" customHeight="1" thickBot="1">
      <c r="B18" s="633" t="s">
        <v>22</v>
      </c>
      <c r="C18" s="634"/>
      <c r="D18" s="634"/>
      <c r="E18" s="383">
        <v>296</v>
      </c>
      <c r="F18" s="26" t="s">
        <v>23</v>
      </c>
      <c r="G18" s="635" t="s">
        <v>830</v>
      </c>
      <c r="H18" s="636"/>
      <c r="I18" s="636"/>
      <c r="J18" s="637"/>
    </row>
    <row r="19" spans="2:15" ht="17.25" customHeight="1"/>
    <row r="20" spans="2:15" s="196" customFormat="1" ht="15" customHeight="1">
      <c r="B20" s="619"/>
      <c r="C20" s="619"/>
      <c r="D20" s="619"/>
      <c r="E20" s="619"/>
      <c r="F20" s="619"/>
      <c r="G20" s="619"/>
      <c r="H20" s="619"/>
      <c r="I20" s="619"/>
      <c r="J20" s="619"/>
    </row>
    <row r="21" spans="2:15" s="196" customFormat="1">
      <c r="B21" s="321" t="s">
        <v>296</v>
      </c>
      <c r="C21" s="199"/>
      <c r="D21" s="198"/>
      <c r="E21" s="200"/>
      <c r="F21" s="200"/>
      <c r="G21" s="200"/>
      <c r="H21" s="200"/>
      <c r="I21" s="200"/>
      <c r="J21" s="200"/>
      <c r="K21" s="197"/>
      <c r="L21" s="197"/>
      <c r="M21" s="197"/>
      <c r="N21" s="197"/>
      <c r="O21" s="197"/>
    </row>
    <row r="22" spans="2:15" s="196" customFormat="1">
      <c r="B22" s="321" t="s">
        <v>297</v>
      </c>
      <c r="C22" s="198"/>
      <c r="D22" s="198"/>
      <c r="E22" s="200"/>
      <c r="F22" s="200"/>
      <c r="G22" s="200"/>
      <c r="H22" s="619"/>
      <c r="I22" s="619"/>
      <c r="J22" s="619"/>
      <c r="K22" s="197"/>
      <c r="L22" s="197"/>
      <c r="M22" s="197"/>
      <c r="N22" s="197"/>
      <c r="O22" s="197"/>
    </row>
    <row r="23" spans="2:15" s="196" customFormat="1" ht="15" customHeight="1">
      <c r="B23" s="475" t="s">
        <v>832</v>
      </c>
      <c r="C23" s="201"/>
      <c r="D23" s="201"/>
      <c r="E23" s="201"/>
      <c r="F23" s="201"/>
      <c r="G23" s="201"/>
      <c r="H23" s="201"/>
      <c r="I23" s="201"/>
      <c r="J23" s="201"/>
    </row>
    <row r="24" spans="2:15" ht="15" customHeight="1">
      <c r="K24" s="72"/>
    </row>
  </sheetData>
  <mergeCells count="25">
    <mergeCell ref="B4:J4"/>
    <mergeCell ref="B3:J3"/>
    <mergeCell ref="B2:J2"/>
    <mergeCell ref="B18:D18"/>
    <mergeCell ref="G18:J18"/>
    <mergeCell ref="B14:D14"/>
    <mergeCell ref="C9:J9"/>
    <mergeCell ref="C10:J10"/>
    <mergeCell ref="B11:J11"/>
    <mergeCell ref="E12:J12"/>
    <mergeCell ref="G14:J14"/>
    <mergeCell ref="B13:D13"/>
    <mergeCell ref="B15:D15"/>
    <mergeCell ref="G15:J15"/>
    <mergeCell ref="B12:D12"/>
    <mergeCell ref="C8:J8"/>
    <mergeCell ref="A5:J5"/>
    <mergeCell ref="B7:J7"/>
    <mergeCell ref="H22:J22"/>
    <mergeCell ref="B20:J20"/>
    <mergeCell ref="B17:D17"/>
    <mergeCell ref="G17:J17"/>
    <mergeCell ref="B16:D16"/>
    <mergeCell ref="G16:I16"/>
    <mergeCell ref="B6:J6"/>
  </mergeCells>
  <phoneticPr fontId="0" type="noConversion"/>
  <pageMargins left="0.33" right="0.4" top="1" bottom="0.72" header="0" footer="0"/>
  <pageSetup orientation="landscape" r:id="rId1"/>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4A4DF-6CA6-4B3F-9F3D-29DA0E8FE5EA}">
  <sheetPr>
    <tabColor theme="6" tint="0.39997558519241921"/>
  </sheetPr>
  <dimension ref="A2:I47"/>
  <sheetViews>
    <sheetView showGridLines="0" zoomScale="80" zoomScaleNormal="80" workbookViewId="0">
      <selection activeCell="B6" sqref="B6"/>
    </sheetView>
  </sheetViews>
  <sheetFormatPr baseColWidth="10" defaultColWidth="11" defaultRowHeight="16.5"/>
  <cols>
    <col min="1" max="1" width="7" style="245" customWidth="1"/>
    <col min="2" max="2" width="48.75" style="245" customWidth="1"/>
    <col min="3" max="3" width="18.75" style="245" customWidth="1"/>
    <col min="4" max="6" width="11" style="245"/>
    <col min="7" max="7" width="34.5" style="245" bestFit="1" customWidth="1"/>
    <col min="8" max="8" width="45.25" style="245" customWidth="1"/>
    <col min="9" max="16384" width="11" style="245"/>
  </cols>
  <sheetData>
    <row r="2" spans="1:9" s="249" customFormat="1" ht="20.25" customHeight="1">
      <c r="B2" s="694" t="s">
        <v>0</v>
      </c>
      <c r="C2" s="694"/>
      <c r="D2" s="275"/>
      <c r="E2" s="275"/>
      <c r="F2" s="275"/>
      <c r="G2" s="275"/>
      <c r="H2" s="275"/>
      <c r="I2" s="275"/>
    </row>
    <row r="3" spans="1:9" s="249" customFormat="1" ht="16.5" customHeight="1">
      <c r="B3" s="694" t="s">
        <v>1</v>
      </c>
      <c r="C3" s="694"/>
      <c r="D3" s="250"/>
      <c r="E3" s="250"/>
      <c r="F3" s="250"/>
      <c r="G3" s="250"/>
      <c r="H3" s="250"/>
      <c r="I3" s="250"/>
    </row>
    <row r="4" spans="1:9" s="276" customFormat="1" ht="26.1" customHeight="1" thickBot="1">
      <c r="B4" s="694" t="s">
        <v>194</v>
      </c>
      <c r="C4" s="694"/>
      <c r="D4" s="250"/>
      <c r="E4" s="250"/>
      <c r="F4" s="250"/>
      <c r="G4" s="250"/>
      <c r="H4" s="250"/>
    </row>
    <row r="5" spans="1:9" s="249" customFormat="1" thickBot="1">
      <c r="B5" s="848" t="str">
        <f>'1. General'!E12</f>
        <v>Especialización en Radiología e Imágenes Diagnósticas</v>
      </c>
      <c r="C5" s="861"/>
      <c r="F5" s="858" t="s">
        <v>94</v>
      </c>
      <c r="G5" s="859"/>
      <c r="H5" s="859"/>
      <c r="I5" s="860"/>
    </row>
    <row r="6" spans="1:9" s="277" customFormat="1" ht="36.75" customHeight="1" thickBot="1">
      <c r="B6" s="41" t="s">
        <v>95</v>
      </c>
      <c r="C6" s="42" t="s">
        <v>96</v>
      </c>
      <c r="F6" s="462" t="s">
        <v>97</v>
      </c>
      <c r="G6" s="463" t="s">
        <v>98</v>
      </c>
      <c r="H6" s="463" t="s">
        <v>99</v>
      </c>
      <c r="I6" s="464" t="s">
        <v>100</v>
      </c>
    </row>
    <row r="7" spans="1:9" s="279" customFormat="1" ht="17.25" customHeight="1">
      <c r="B7" s="283" t="s">
        <v>326</v>
      </c>
      <c r="C7" s="284">
        <v>0</v>
      </c>
      <c r="E7" s="285">
        <v>1</v>
      </c>
      <c r="F7" s="465" t="s">
        <v>318</v>
      </c>
      <c r="G7" s="466" t="s">
        <v>1000</v>
      </c>
      <c r="H7" s="467" t="s">
        <v>327</v>
      </c>
      <c r="I7" s="468">
        <v>2021</v>
      </c>
    </row>
    <row r="8" spans="1:9" s="279" customFormat="1" ht="17.25" customHeight="1">
      <c r="B8" s="283" t="s">
        <v>327</v>
      </c>
      <c r="C8" s="284">
        <v>1</v>
      </c>
      <c r="E8" s="285"/>
      <c r="F8" s="245"/>
      <c r="G8" s="245"/>
      <c r="H8" s="245"/>
      <c r="I8" s="245"/>
    </row>
    <row r="9" spans="1:9" s="279" customFormat="1" ht="17.25" customHeight="1" thickBot="1">
      <c r="B9" s="286" t="s">
        <v>328</v>
      </c>
      <c r="C9" s="287">
        <v>0</v>
      </c>
      <c r="E9" s="285"/>
      <c r="F9" s="245"/>
      <c r="G9" s="245"/>
      <c r="H9" s="245"/>
      <c r="I9" s="245"/>
    </row>
    <row r="10" spans="1:9" s="279" customFormat="1" ht="17.25" customHeight="1" thickBot="1">
      <c r="A10" s="82"/>
      <c r="B10" s="288" t="s">
        <v>36</v>
      </c>
      <c r="C10" s="289">
        <f>SUM(C7:C9)</f>
        <v>1</v>
      </c>
      <c r="D10" s="82"/>
      <c r="E10" s="285"/>
      <c r="F10" s="245"/>
      <c r="G10" s="245"/>
      <c r="H10" s="245"/>
      <c r="I10" s="245"/>
    </row>
    <row r="11" spans="1:9" s="82" customFormat="1" ht="17.25" customHeight="1">
      <c r="B11" s="856" t="s">
        <v>310</v>
      </c>
      <c r="C11" s="856"/>
      <c r="E11" s="290"/>
      <c r="F11" s="245"/>
      <c r="G11" s="245"/>
      <c r="H11" s="245"/>
      <c r="I11" s="245"/>
    </row>
    <row r="12" spans="1:9" s="82" customFormat="1" ht="17.25" customHeight="1">
      <c r="B12" s="857"/>
      <c r="C12" s="857"/>
      <c r="E12" s="290"/>
      <c r="F12" s="245"/>
      <c r="G12" s="245"/>
      <c r="H12" s="245"/>
      <c r="I12" s="245"/>
    </row>
    <row r="13" spans="1:9" s="82" customFormat="1" ht="17.25" customHeight="1">
      <c r="B13" s="291"/>
      <c r="E13" s="290"/>
      <c r="F13" s="245"/>
      <c r="G13" s="245"/>
      <c r="H13" s="245"/>
      <c r="I13" s="245"/>
    </row>
    <row r="14" spans="1:9" s="82" customFormat="1" ht="17.25" customHeight="1">
      <c r="A14" s="245"/>
      <c r="B14" s="292"/>
      <c r="C14" s="245"/>
      <c r="D14" s="245"/>
      <c r="E14" s="285"/>
      <c r="F14" s="245"/>
      <c r="G14" s="245"/>
      <c r="H14" s="245"/>
      <c r="I14" s="245"/>
    </row>
    <row r="15" spans="1:9" ht="17.25" customHeight="1">
      <c r="E15" s="285"/>
    </row>
    <row r="16" spans="1:9">
      <c r="E16" s="285"/>
    </row>
    <row r="17" spans="5:5">
      <c r="E17" s="285"/>
    </row>
    <row r="18" spans="5:5">
      <c r="E18" s="285"/>
    </row>
    <row r="19" spans="5:5">
      <c r="E19" s="285"/>
    </row>
    <row r="20" spans="5:5">
      <c r="E20" s="290"/>
    </row>
    <row r="21" spans="5:5">
      <c r="E21" s="290"/>
    </row>
    <row r="22" spans="5:5">
      <c r="E22" s="290"/>
    </row>
    <row r="23" spans="5:5">
      <c r="E23" s="285"/>
    </row>
    <row r="24" spans="5:5">
      <c r="E24" s="285"/>
    </row>
    <row r="25" spans="5:5">
      <c r="E25" s="285"/>
    </row>
    <row r="26" spans="5:5">
      <c r="E26" s="285"/>
    </row>
    <row r="27" spans="5:5">
      <c r="E27" s="285"/>
    </row>
    <row r="28" spans="5:5">
      <c r="E28" s="285"/>
    </row>
    <row r="29" spans="5:5">
      <c r="E29" s="285"/>
    </row>
    <row r="30" spans="5:5">
      <c r="E30" s="285"/>
    </row>
    <row r="31" spans="5:5">
      <c r="E31" s="285"/>
    </row>
    <row r="32" spans="5:5">
      <c r="E32" s="285"/>
    </row>
    <row r="33" spans="5:5">
      <c r="E33" s="285"/>
    </row>
    <row r="34" spans="5:5">
      <c r="E34" s="285"/>
    </row>
    <row r="35" spans="5:5">
      <c r="E35" s="285"/>
    </row>
    <row r="36" spans="5:5">
      <c r="E36" s="285"/>
    </row>
    <row r="37" spans="5:5">
      <c r="E37" s="285"/>
    </row>
    <row r="38" spans="5:5">
      <c r="E38" s="285"/>
    </row>
    <row r="39" spans="5:5">
      <c r="E39" s="285"/>
    </row>
    <row r="40" spans="5:5">
      <c r="E40" s="285"/>
    </row>
    <row r="41" spans="5:5">
      <c r="E41" s="285"/>
    </row>
    <row r="42" spans="5:5">
      <c r="E42" s="285"/>
    </row>
    <row r="43" spans="5:5">
      <c r="E43" s="285"/>
    </row>
    <row r="44" spans="5:5">
      <c r="E44" s="285"/>
    </row>
    <row r="45" spans="5:5">
      <c r="E45" s="285"/>
    </row>
    <row r="46" spans="5:5">
      <c r="E46" s="285"/>
    </row>
    <row r="47" spans="5:5">
      <c r="E47" s="285"/>
    </row>
  </sheetData>
  <autoFilter ref="F6:I6" xr:uid="{1544A4DF-6CA6-4B3F-9F3D-29DA0E8FE5EA}"/>
  <mergeCells count="6">
    <mergeCell ref="B11:C12"/>
    <mergeCell ref="B2:C2"/>
    <mergeCell ref="B3:C3"/>
    <mergeCell ref="B4:C4"/>
    <mergeCell ref="F5:I5"/>
    <mergeCell ref="B5:C5"/>
  </mergeCells>
  <pageMargins left="0.75" right="0.75" top="1" bottom="1" header="0.5" footer="0.5"/>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68B11-F928-4D45-98D6-8216A6BFC4F6}">
  <sheetPr>
    <tabColor theme="6" tint="0.39997558519241921"/>
    <pageSetUpPr fitToPage="1"/>
  </sheetPr>
  <dimension ref="B1:K23"/>
  <sheetViews>
    <sheetView showGridLines="0" topLeftCell="A4" zoomScale="80" zoomScaleNormal="80" workbookViewId="0">
      <selection activeCell="G14" sqref="G14"/>
    </sheetView>
  </sheetViews>
  <sheetFormatPr baseColWidth="10" defaultColWidth="10.625" defaultRowHeight="0" customHeight="1" zeroHeight="1"/>
  <cols>
    <col min="1" max="1" width="10.625" style="19"/>
    <col min="2" max="2" width="11.5" style="38" bestFit="1" customWidth="1"/>
    <col min="3" max="3" width="47.25" style="188" customWidth="1"/>
    <col min="4" max="4" width="30.625" style="19" bestFit="1" customWidth="1"/>
    <col min="5" max="5" width="28.375" style="19" bestFit="1" customWidth="1"/>
    <col min="6" max="6" width="22.5" style="130" bestFit="1" customWidth="1"/>
    <col min="7" max="7" width="59" style="130" customWidth="1"/>
    <col min="8" max="8" width="11.25" style="19" customWidth="1"/>
    <col min="9" max="9" width="13" style="19" customWidth="1"/>
    <col min="10" max="10" width="10.25" style="19" customWidth="1"/>
    <col min="11" max="11" width="12.25" style="19" customWidth="1"/>
    <col min="12" max="12" width="9.625" style="19" customWidth="1"/>
    <col min="13" max="13" width="12.625" style="19" customWidth="1"/>
    <col min="14" max="14" width="10.625" style="19"/>
    <col min="15" max="15" width="11.375" style="19" customWidth="1"/>
    <col min="16" max="16" width="12.125" style="19" customWidth="1"/>
    <col min="17" max="17" width="10.625" style="19"/>
    <col min="18" max="18" width="13" style="19" customWidth="1"/>
    <col min="19" max="19" width="10.625" style="19"/>
    <col min="20" max="20" width="13.25" style="19" customWidth="1"/>
    <col min="21" max="257" width="10.625" style="19"/>
    <col min="258" max="258" width="7.75" style="19" bestFit="1" customWidth="1"/>
    <col min="259" max="259" width="21.125" style="19" customWidth="1"/>
    <col min="260" max="260" width="41" style="19" customWidth="1"/>
    <col min="261" max="261" width="13.375" style="19" customWidth="1"/>
    <col min="262" max="262" width="22.5" style="19" customWidth="1"/>
    <col min="263" max="263" width="13.75" style="19" customWidth="1"/>
    <col min="264" max="264" width="11.25" style="19" customWidth="1"/>
    <col min="265" max="265" width="13" style="19" customWidth="1"/>
    <col min="266" max="266" width="10.25" style="19" customWidth="1"/>
    <col min="267" max="267" width="12.25" style="19" customWidth="1"/>
    <col min="268" max="268" width="9.625" style="19" customWidth="1"/>
    <col min="269" max="269" width="12.625" style="19" customWidth="1"/>
    <col min="270" max="270" width="10.625" style="19"/>
    <col min="271" max="271" width="11.375" style="19" customWidth="1"/>
    <col min="272" max="272" width="12.125" style="19" customWidth="1"/>
    <col min="273" max="273" width="10.625" style="19"/>
    <col min="274" max="274" width="13" style="19" customWidth="1"/>
    <col min="275" max="275" width="10.625" style="19"/>
    <col min="276" max="276" width="13.25" style="19" customWidth="1"/>
    <col min="277" max="513" width="10.625" style="19"/>
    <col min="514" max="514" width="7.75" style="19" bestFit="1" customWidth="1"/>
    <col min="515" max="515" width="21.125" style="19" customWidth="1"/>
    <col min="516" max="516" width="41" style="19" customWidth="1"/>
    <col min="517" max="517" width="13.375" style="19" customWidth="1"/>
    <col min="518" max="518" width="22.5" style="19" customWidth="1"/>
    <col min="519" max="519" width="13.75" style="19" customWidth="1"/>
    <col min="520" max="520" width="11.25" style="19" customWidth="1"/>
    <col min="521" max="521" width="13" style="19" customWidth="1"/>
    <col min="522" max="522" width="10.25" style="19" customWidth="1"/>
    <col min="523" max="523" width="12.25" style="19" customWidth="1"/>
    <col min="524" max="524" width="9.625" style="19" customWidth="1"/>
    <col min="525" max="525" width="12.625" style="19" customWidth="1"/>
    <col min="526" max="526" width="10.625" style="19"/>
    <col min="527" max="527" width="11.375" style="19" customWidth="1"/>
    <col min="528" max="528" width="12.125" style="19" customWidth="1"/>
    <col min="529" max="529" width="10.625" style="19"/>
    <col min="530" max="530" width="13" style="19" customWidth="1"/>
    <col min="531" max="531" width="10.625" style="19"/>
    <col min="532" max="532" width="13.25" style="19" customWidth="1"/>
    <col min="533" max="769" width="10.625" style="19"/>
    <col min="770" max="770" width="7.75" style="19" bestFit="1" customWidth="1"/>
    <col min="771" max="771" width="21.125" style="19" customWidth="1"/>
    <col min="772" max="772" width="41" style="19" customWidth="1"/>
    <col min="773" max="773" width="13.375" style="19" customWidth="1"/>
    <col min="774" max="774" width="22.5" style="19" customWidth="1"/>
    <col min="775" max="775" width="13.75" style="19" customWidth="1"/>
    <col min="776" max="776" width="11.25" style="19" customWidth="1"/>
    <col min="777" max="777" width="13" style="19" customWidth="1"/>
    <col min="778" max="778" width="10.25" style="19" customWidth="1"/>
    <col min="779" max="779" width="12.25" style="19" customWidth="1"/>
    <col min="780" max="780" width="9.625" style="19" customWidth="1"/>
    <col min="781" max="781" width="12.625" style="19" customWidth="1"/>
    <col min="782" max="782" width="10.625" style="19"/>
    <col min="783" max="783" width="11.375" style="19" customWidth="1"/>
    <col min="784" max="784" width="12.125" style="19" customWidth="1"/>
    <col min="785" max="785" width="10.625" style="19"/>
    <col min="786" max="786" width="13" style="19" customWidth="1"/>
    <col min="787" max="787" width="10.625" style="19"/>
    <col min="788" max="788" width="13.25" style="19" customWidth="1"/>
    <col min="789" max="1025" width="10.625" style="19"/>
    <col min="1026" max="1026" width="7.75" style="19" bestFit="1" customWidth="1"/>
    <col min="1027" max="1027" width="21.125" style="19" customWidth="1"/>
    <col min="1028" max="1028" width="41" style="19" customWidth="1"/>
    <col min="1029" max="1029" width="13.375" style="19" customWidth="1"/>
    <col min="1030" max="1030" width="22.5" style="19" customWidth="1"/>
    <col min="1031" max="1031" width="13.75" style="19" customWidth="1"/>
    <col min="1032" max="1032" width="11.25" style="19" customWidth="1"/>
    <col min="1033" max="1033" width="13" style="19" customWidth="1"/>
    <col min="1034" max="1034" width="10.25" style="19" customWidth="1"/>
    <col min="1035" max="1035" width="12.25" style="19" customWidth="1"/>
    <col min="1036" max="1036" width="9.625" style="19" customWidth="1"/>
    <col min="1037" max="1037" width="12.625" style="19" customWidth="1"/>
    <col min="1038" max="1038" width="10.625" style="19"/>
    <col min="1039" max="1039" width="11.375" style="19" customWidth="1"/>
    <col min="1040" max="1040" width="12.125" style="19" customWidth="1"/>
    <col min="1041" max="1041" width="10.625" style="19"/>
    <col min="1042" max="1042" width="13" style="19" customWidth="1"/>
    <col min="1043" max="1043" width="10.625" style="19"/>
    <col min="1044" max="1044" width="13.25" style="19" customWidth="1"/>
    <col min="1045" max="1281" width="10.625" style="19"/>
    <col min="1282" max="1282" width="7.75" style="19" bestFit="1" customWidth="1"/>
    <col min="1283" max="1283" width="21.125" style="19" customWidth="1"/>
    <col min="1284" max="1284" width="41" style="19" customWidth="1"/>
    <col min="1285" max="1285" width="13.375" style="19" customWidth="1"/>
    <col min="1286" max="1286" width="22.5" style="19" customWidth="1"/>
    <col min="1287" max="1287" width="13.75" style="19" customWidth="1"/>
    <col min="1288" max="1288" width="11.25" style="19" customWidth="1"/>
    <col min="1289" max="1289" width="13" style="19" customWidth="1"/>
    <col min="1290" max="1290" width="10.25" style="19" customWidth="1"/>
    <col min="1291" max="1291" width="12.25" style="19" customWidth="1"/>
    <col min="1292" max="1292" width="9.625" style="19" customWidth="1"/>
    <col min="1293" max="1293" width="12.625" style="19" customWidth="1"/>
    <col min="1294" max="1294" width="10.625" style="19"/>
    <col min="1295" max="1295" width="11.375" style="19" customWidth="1"/>
    <col min="1296" max="1296" width="12.125" style="19" customWidth="1"/>
    <col min="1297" max="1297" width="10.625" style="19"/>
    <col min="1298" max="1298" width="13" style="19" customWidth="1"/>
    <col min="1299" max="1299" width="10.625" style="19"/>
    <col min="1300" max="1300" width="13.25" style="19" customWidth="1"/>
    <col min="1301" max="1537" width="10.625" style="19"/>
    <col min="1538" max="1538" width="7.75" style="19" bestFit="1" customWidth="1"/>
    <col min="1539" max="1539" width="21.125" style="19" customWidth="1"/>
    <col min="1540" max="1540" width="41" style="19" customWidth="1"/>
    <col min="1541" max="1541" width="13.375" style="19" customWidth="1"/>
    <col min="1542" max="1542" width="22.5" style="19" customWidth="1"/>
    <col min="1543" max="1543" width="13.75" style="19" customWidth="1"/>
    <col min="1544" max="1544" width="11.25" style="19" customWidth="1"/>
    <col min="1545" max="1545" width="13" style="19" customWidth="1"/>
    <col min="1546" max="1546" width="10.25" style="19" customWidth="1"/>
    <col min="1547" max="1547" width="12.25" style="19" customWidth="1"/>
    <col min="1548" max="1548" width="9.625" style="19" customWidth="1"/>
    <col min="1549" max="1549" width="12.625" style="19" customWidth="1"/>
    <col min="1550" max="1550" width="10.625" style="19"/>
    <col min="1551" max="1551" width="11.375" style="19" customWidth="1"/>
    <col min="1552" max="1552" width="12.125" style="19" customWidth="1"/>
    <col min="1553" max="1553" width="10.625" style="19"/>
    <col min="1554" max="1554" width="13" style="19" customWidth="1"/>
    <col min="1555" max="1555" width="10.625" style="19"/>
    <col min="1556" max="1556" width="13.25" style="19" customWidth="1"/>
    <col min="1557" max="1793" width="10.625" style="19"/>
    <col min="1794" max="1794" width="7.75" style="19" bestFit="1" customWidth="1"/>
    <col min="1795" max="1795" width="21.125" style="19" customWidth="1"/>
    <col min="1796" max="1796" width="41" style="19" customWidth="1"/>
    <col min="1797" max="1797" width="13.375" style="19" customWidth="1"/>
    <col min="1798" max="1798" width="22.5" style="19" customWidth="1"/>
    <col min="1799" max="1799" width="13.75" style="19" customWidth="1"/>
    <col min="1800" max="1800" width="11.25" style="19" customWidth="1"/>
    <col min="1801" max="1801" width="13" style="19" customWidth="1"/>
    <col min="1802" max="1802" width="10.25" style="19" customWidth="1"/>
    <col min="1803" max="1803" width="12.25" style="19" customWidth="1"/>
    <col min="1804" max="1804" width="9.625" style="19" customWidth="1"/>
    <col min="1805" max="1805" width="12.625" style="19" customWidth="1"/>
    <col min="1806" max="1806" width="10.625" style="19"/>
    <col min="1807" max="1807" width="11.375" style="19" customWidth="1"/>
    <col min="1808" max="1808" width="12.125" style="19" customWidth="1"/>
    <col min="1809" max="1809" width="10.625" style="19"/>
    <col min="1810" max="1810" width="13" style="19" customWidth="1"/>
    <col min="1811" max="1811" width="10.625" style="19"/>
    <col min="1812" max="1812" width="13.25" style="19" customWidth="1"/>
    <col min="1813" max="2049" width="10.625" style="19"/>
    <col min="2050" max="2050" width="7.75" style="19" bestFit="1" customWidth="1"/>
    <col min="2051" max="2051" width="21.125" style="19" customWidth="1"/>
    <col min="2052" max="2052" width="41" style="19" customWidth="1"/>
    <col min="2053" max="2053" width="13.375" style="19" customWidth="1"/>
    <col min="2054" max="2054" width="22.5" style="19" customWidth="1"/>
    <col min="2055" max="2055" width="13.75" style="19" customWidth="1"/>
    <col min="2056" max="2056" width="11.25" style="19" customWidth="1"/>
    <col min="2057" max="2057" width="13" style="19" customWidth="1"/>
    <col min="2058" max="2058" width="10.25" style="19" customWidth="1"/>
    <col min="2059" max="2059" width="12.25" style="19" customWidth="1"/>
    <col min="2060" max="2060" width="9.625" style="19" customWidth="1"/>
    <col min="2061" max="2061" width="12.625" style="19" customWidth="1"/>
    <col min="2062" max="2062" width="10.625" style="19"/>
    <col min="2063" max="2063" width="11.375" style="19" customWidth="1"/>
    <col min="2064" max="2064" width="12.125" style="19" customWidth="1"/>
    <col min="2065" max="2065" width="10.625" style="19"/>
    <col min="2066" max="2066" width="13" style="19" customWidth="1"/>
    <col min="2067" max="2067" width="10.625" style="19"/>
    <col min="2068" max="2068" width="13.25" style="19" customWidth="1"/>
    <col min="2069" max="2305" width="10.625" style="19"/>
    <col min="2306" max="2306" width="7.75" style="19" bestFit="1" customWidth="1"/>
    <col min="2307" max="2307" width="21.125" style="19" customWidth="1"/>
    <col min="2308" max="2308" width="41" style="19" customWidth="1"/>
    <col min="2309" max="2309" width="13.375" style="19" customWidth="1"/>
    <col min="2310" max="2310" width="22.5" style="19" customWidth="1"/>
    <col min="2311" max="2311" width="13.75" style="19" customWidth="1"/>
    <col min="2312" max="2312" width="11.25" style="19" customWidth="1"/>
    <col min="2313" max="2313" width="13" style="19" customWidth="1"/>
    <col min="2314" max="2314" width="10.25" style="19" customWidth="1"/>
    <col min="2315" max="2315" width="12.25" style="19" customWidth="1"/>
    <col min="2316" max="2316" width="9.625" style="19" customWidth="1"/>
    <col min="2317" max="2317" width="12.625" style="19" customWidth="1"/>
    <col min="2318" max="2318" width="10.625" style="19"/>
    <col min="2319" max="2319" width="11.375" style="19" customWidth="1"/>
    <col min="2320" max="2320" width="12.125" style="19" customWidth="1"/>
    <col min="2321" max="2321" width="10.625" style="19"/>
    <col min="2322" max="2322" width="13" style="19" customWidth="1"/>
    <col min="2323" max="2323" width="10.625" style="19"/>
    <col min="2324" max="2324" width="13.25" style="19" customWidth="1"/>
    <col min="2325" max="2561" width="10.625" style="19"/>
    <col min="2562" max="2562" width="7.75" style="19" bestFit="1" customWidth="1"/>
    <col min="2563" max="2563" width="21.125" style="19" customWidth="1"/>
    <col min="2564" max="2564" width="41" style="19" customWidth="1"/>
    <col min="2565" max="2565" width="13.375" style="19" customWidth="1"/>
    <col min="2566" max="2566" width="22.5" style="19" customWidth="1"/>
    <col min="2567" max="2567" width="13.75" style="19" customWidth="1"/>
    <col min="2568" max="2568" width="11.25" style="19" customWidth="1"/>
    <col min="2569" max="2569" width="13" style="19" customWidth="1"/>
    <col min="2570" max="2570" width="10.25" style="19" customWidth="1"/>
    <col min="2571" max="2571" width="12.25" style="19" customWidth="1"/>
    <col min="2572" max="2572" width="9.625" style="19" customWidth="1"/>
    <col min="2573" max="2573" width="12.625" style="19" customWidth="1"/>
    <col min="2574" max="2574" width="10.625" style="19"/>
    <col min="2575" max="2575" width="11.375" style="19" customWidth="1"/>
    <col min="2576" max="2576" width="12.125" style="19" customWidth="1"/>
    <col min="2577" max="2577" width="10.625" style="19"/>
    <col min="2578" max="2578" width="13" style="19" customWidth="1"/>
    <col min="2579" max="2579" width="10.625" style="19"/>
    <col min="2580" max="2580" width="13.25" style="19" customWidth="1"/>
    <col min="2581" max="2817" width="10.625" style="19"/>
    <col min="2818" max="2818" width="7.75" style="19" bestFit="1" customWidth="1"/>
    <col min="2819" max="2819" width="21.125" style="19" customWidth="1"/>
    <col min="2820" max="2820" width="41" style="19" customWidth="1"/>
    <col min="2821" max="2821" width="13.375" style="19" customWidth="1"/>
    <col min="2822" max="2822" width="22.5" style="19" customWidth="1"/>
    <col min="2823" max="2823" width="13.75" style="19" customWidth="1"/>
    <col min="2824" max="2824" width="11.25" style="19" customWidth="1"/>
    <col min="2825" max="2825" width="13" style="19" customWidth="1"/>
    <col min="2826" max="2826" width="10.25" style="19" customWidth="1"/>
    <col min="2827" max="2827" width="12.25" style="19" customWidth="1"/>
    <col min="2828" max="2828" width="9.625" style="19" customWidth="1"/>
    <col min="2829" max="2829" width="12.625" style="19" customWidth="1"/>
    <col min="2830" max="2830" width="10.625" style="19"/>
    <col min="2831" max="2831" width="11.375" style="19" customWidth="1"/>
    <col min="2832" max="2832" width="12.125" style="19" customWidth="1"/>
    <col min="2833" max="2833" width="10.625" style="19"/>
    <col min="2834" max="2834" width="13" style="19" customWidth="1"/>
    <col min="2835" max="2835" width="10.625" style="19"/>
    <col min="2836" max="2836" width="13.25" style="19" customWidth="1"/>
    <col min="2837" max="3073" width="10.625" style="19"/>
    <col min="3074" max="3074" width="7.75" style="19" bestFit="1" customWidth="1"/>
    <col min="3075" max="3075" width="21.125" style="19" customWidth="1"/>
    <col min="3076" max="3076" width="41" style="19" customWidth="1"/>
    <col min="3077" max="3077" width="13.375" style="19" customWidth="1"/>
    <col min="3078" max="3078" width="22.5" style="19" customWidth="1"/>
    <col min="3079" max="3079" width="13.75" style="19" customWidth="1"/>
    <col min="3080" max="3080" width="11.25" style="19" customWidth="1"/>
    <col min="3081" max="3081" width="13" style="19" customWidth="1"/>
    <col min="3082" max="3082" width="10.25" style="19" customWidth="1"/>
    <col min="3083" max="3083" width="12.25" style="19" customWidth="1"/>
    <col min="3084" max="3084" width="9.625" style="19" customWidth="1"/>
    <col min="3085" max="3085" width="12.625" style="19" customWidth="1"/>
    <col min="3086" max="3086" width="10.625" style="19"/>
    <col min="3087" max="3087" width="11.375" style="19" customWidth="1"/>
    <col min="3088" max="3088" width="12.125" style="19" customWidth="1"/>
    <col min="3089" max="3089" width="10.625" style="19"/>
    <col min="3090" max="3090" width="13" style="19" customWidth="1"/>
    <col min="3091" max="3091" width="10.625" style="19"/>
    <col min="3092" max="3092" width="13.25" style="19" customWidth="1"/>
    <col min="3093" max="3329" width="10.625" style="19"/>
    <col min="3330" max="3330" width="7.75" style="19" bestFit="1" customWidth="1"/>
    <col min="3331" max="3331" width="21.125" style="19" customWidth="1"/>
    <col min="3332" max="3332" width="41" style="19" customWidth="1"/>
    <col min="3333" max="3333" width="13.375" style="19" customWidth="1"/>
    <col min="3334" max="3334" width="22.5" style="19" customWidth="1"/>
    <col min="3335" max="3335" width="13.75" style="19" customWidth="1"/>
    <col min="3336" max="3336" width="11.25" style="19" customWidth="1"/>
    <col min="3337" max="3337" width="13" style="19" customWidth="1"/>
    <col min="3338" max="3338" width="10.25" style="19" customWidth="1"/>
    <col min="3339" max="3339" width="12.25" style="19" customWidth="1"/>
    <col min="3340" max="3340" width="9.625" style="19" customWidth="1"/>
    <col min="3341" max="3341" width="12.625" style="19" customWidth="1"/>
    <col min="3342" max="3342" width="10.625" style="19"/>
    <col min="3343" max="3343" width="11.375" style="19" customWidth="1"/>
    <col min="3344" max="3344" width="12.125" style="19" customWidth="1"/>
    <col min="3345" max="3345" width="10.625" style="19"/>
    <col min="3346" max="3346" width="13" style="19" customWidth="1"/>
    <col min="3347" max="3347" width="10.625" style="19"/>
    <col min="3348" max="3348" width="13.25" style="19" customWidth="1"/>
    <col min="3349" max="3585" width="10.625" style="19"/>
    <col min="3586" max="3586" width="7.75" style="19" bestFit="1" customWidth="1"/>
    <col min="3587" max="3587" width="21.125" style="19" customWidth="1"/>
    <col min="3588" max="3588" width="41" style="19" customWidth="1"/>
    <col min="3589" max="3589" width="13.375" style="19" customWidth="1"/>
    <col min="3590" max="3590" width="22.5" style="19" customWidth="1"/>
    <col min="3591" max="3591" width="13.75" style="19" customWidth="1"/>
    <col min="3592" max="3592" width="11.25" style="19" customWidth="1"/>
    <col min="3593" max="3593" width="13" style="19" customWidth="1"/>
    <col min="3594" max="3594" width="10.25" style="19" customWidth="1"/>
    <col min="3595" max="3595" width="12.25" style="19" customWidth="1"/>
    <col min="3596" max="3596" width="9.625" style="19" customWidth="1"/>
    <col min="3597" max="3597" width="12.625" style="19" customWidth="1"/>
    <col min="3598" max="3598" width="10.625" style="19"/>
    <col min="3599" max="3599" width="11.375" style="19" customWidth="1"/>
    <col min="3600" max="3600" width="12.125" style="19" customWidth="1"/>
    <col min="3601" max="3601" width="10.625" style="19"/>
    <col min="3602" max="3602" width="13" style="19" customWidth="1"/>
    <col min="3603" max="3603" width="10.625" style="19"/>
    <col min="3604" max="3604" width="13.25" style="19" customWidth="1"/>
    <col min="3605" max="3841" width="10.625" style="19"/>
    <col min="3842" max="3842" width="7.75" style="19" bestFit="1" customWidth="1"/>
    <col min="3843" max="3843" width="21.125" style="19" customWidth="1"/>
    <col min="3844" max="3844" width="41" style="19" customWidth="1"/>
    <col min="3845" max="3845" width="13.375" style="19" customWidth="1"/>
    <col min="3846" max="3846" width="22.5" style="19" customWidth="1"/>
    <col min="3847" max="3847" width="13.75" style="19" customWidth="1"/>
    <col min="3848" max="3848" width="11.25" style="19" customWidth="1"/>
    <col min="3849" max="3849" width="13" style="19" customWidth="1"/>
    <col min="3850" max="3850" width="10.25" style="19" customWidth="1"/>
    <col min="3851" max="3851" width="12.25" style="19" customWidth="1"/>
    <col min="3852" max="3852" width="9.625" style="19" customWidth="1"/>
    <col min="3853" max="3853" width="12.625" style="19" customWidth="1"/>
    <col min="3854" max="3854" width="10.625" style="19"/>
    <col min="3855" max="3855" width="11.375" style="19" customWidth="1"/>
    <col min="3856" max="3856" width="12.125" style="19" customWidth="1"/>
    <col min="3857" max="3857" width="10.625" style="19"/>
    <col min="3858" max="3858" width="13" style="19" customWidth="1"/>
    <col min="3859" max="3859" width="10.625" style="19"/>
    <col min="3860" max="3860" width="13.25" style="19" customWidth="1"/>
    <col min="3861" max="4097" width="10.625" style="19"/>
    <col min="4098" max="4098" width="7.75" style="19" bestFit="1" customWidth="1"/>
    <col min="4099" max="4099" width="21.125" style="19" customWidth="1"/>
    <col min="4100" max="4100" width="41" style="19" customWidth="1"/>
    <col min="4101" max="4101" width="13.375" style="19" customWidth="1"/>
    <col min="4102" max="4102" width="22.5" style="19" customWidth="1"/>
    <col min="4103" max="4103" width="13.75" style="19" customWidth="1"/>
    <col min="4104" max="4104" width="11.25" style="19" customWidth="1"/>
    <col min="4105" max="4105" width="13" style="19" customWidth="1"/>
    <col min="4106" max="4106" width="10.25" style="19" customWidth="1"/>
    <col min="4107" max="4107" width="12.25" style="19" customWidth="1"/>
    <col min="4108" max="4108" width="9.625" style="19" customWidth="1"/>
    <col min="4109" max="4109" width="12.625" style="19" customWidth="1"/>
    <col min="4110" max="4110" width="10.625" style="19"/>
    <col min="4111" max="4111" width="11.375" style="19" customWidth="1"/>
    <col min="4112" max="4112" width="12.125" style="19" customWidth="1"/>
    <col min="4113" max="4113" width="10.625" style="19"/>
    <col min="4114" max="4114" width="13" style="19" customWidth="1"/>
    <col min="4115" max="4115" width="10.625" style="19"/>
    <col min="4116" max="4116" width="13.25" style="19" customWidth="1"/>
    <col min="4117" max="4353" width="10.625" style="19"/>
    <col min="4354" max="4354" width="7.75" style="19" bestFit="1" customWidth="1"/>
    <col min="4355" max="4355" width="21.125" style="19" customWidth="1"/>
    <col min="4356" max="4356" width="41" style="19" customWidth="1"/>
    <col min="4357" max="4357" width="13.375" style="19" customWidth="1"/>
    <col min="4358" max="4358" width="22.5" style="19" customWidth="1"/>
    <col min="4359" max="4359" width="13.75" style="19" customWidth="1"/>
    <col min="4360" max="4360" width="11.25" style="19" customWidth="1"/>
    <col min="4361" max="4361" width="13" style="19" customWidth="1"/>
    <col min="4362" max="4362" width="10.25" style="19" customWidth="1"/>
    <col min="4363" max="4363" width="12.25" style="19" customWidth="1"/>
    <col min="4364" max="4364" width="9.625" style="19" customWidth="1"/>
    <col min="4365" max="4365" width="12.625" style="19" customWidth="1"/>
    <col min="4366" max="4366" width="10.625" style="19"/>
    <col min="4367" max="4367" width="11.375" style="19" customWidth="1"/>
    <col min="4368" max="4368" width="12.125" style="19" customWidth="1"/>
    <col min="4369" max="4369" width="10.625" style="19"/>
    <col min="4370" max="4370" width="13" style="19" customWidth="1"/>
    <col min="4371" max="4371" width="10.625" style="19"/>
    <col min="4372" max="4372" width="13.25" style="19" customWidth="1"/>
    <col min="4373" max="4609" width="10.625" style="19"/>
    <col min="4610" max="4610" width="7.75" style="19" bestFit="1" customWidth="1"/>
    <col min="4611" max="4611" width="21.125" style="19" customWidth="1"/>
    <col min="4612" max="4612" width="41" style="19" customWidth="1"/>
    <col min="4613" max="4613" width="13.375" style="19" customWidth="1"/>
    <col min="4614" max="4614" width="22.5" style="19" customWidth="1"/>
    <col min="4615" max="4615" width="13.75" style="19" customWidth="1"/>
    <col min="4616" max="4616" width="11.25" style="19" customWidth="1"/>
    <col min="4617" max="4617" width="13" style="19" customWidth="1"/>
    <col min="4618" max="4618" width="10.25" style="19" customWidth="1"/>
    <col min="4619" max="4619" width="12.25" style="19" customWidth="1"/>
    <col min="4620" max="4620" width="9.625" style="19" customWidth="1"/>
    <col min="4621" max="4621" width="12.625" style="19" customWidth="1"/>
    <col min="4622" max="4622" width="10.625" style="19"/>
    <col min="4623" max="4623" width="11.375" style="19" customWidth="1"/>
    <col min="4624" max="4624" width="12.125" style="19" customWidth="1"/>
    <col min="4625" max="4625" width="10.625" style="19"/>
    <col min="4626" max="4626" width="13" style="19" customWidth="1"/>
    <col min="4627" max="4627" width="10.625" style="19"/>
    <col min="4628" max="4628" width="13.25" style="19" customWidth="1"/>
    <col min="4629" max="4865" width="10.625" style="19"/>
    <col min="4866" max="4866" width="7.75" style="19" bestFit="1" customWidth="1"/>
    <col min="4867" max="4867" width="21.125" style="19" customWidth="1"/>
    <col min="4868" max="4868" width="41" style="19" customWidth="1"/>
    <col min="4869" max="4869" width="13.375" style="19" customWidth="1"/>
    <col min="4870" max="4870" width="22.5" style="19" customWidth="1"/>
    <col min="4871" max="4871" width="13.75" style="19" customWidth="1"/>
    <col min="4872" max="4872" width="11.25" style="19" customWidth="1"/>
    <col min="4873" max="4873" width="13" style="19" customWidth="1"/>
    <col min="4874" max="4874" width="10.25" style="19" customWidth="1"/>
    <col min="4875" max="4875" width="12.25" style="19" customWidth="1"/>
    <col min="4876" max="4876" width="9.625" style="19" customWidth="1"/>
    <col min="4877" max="4877" width="12.625" style="19" customWidth="1"/>
    <col min="4878" max="4878" width="10.625" style="19"/>
    <col min="4879" max="4879" width="11.375" style="19" customWidth="1"/>
    <col min="4880" max="4880" width="12.125" style="19" customWidth="1"/>
    <col min="4881" max="4881" width="10.625" style="19"/>
    <col min="4882" max="4882" width="13" style="19" customWidth="1"/>
    <col min="4883" max="4883" width="10.625" style="19"/>
    <col min="4884" max="4884" width="13.25" style="19" customWidth="1"/>
    <col min="4885" max="5121" width="10.625" style="19"/>
    <col min="5122" max="5122" width="7.75" style="19" bestFit="1" customWidth="1"/>
    <col min="5123" max="5123" width="21.125" style="19" customWidth="1"/>
    <col min="5124" max="5124" width="41" style="19" customWidth="1"/>
    <col min="5125" max="5125" width="13.375" style="19" customWidth="1"/>
    <col min="5126" max="5126" width="22.5" style="19" customWidth="1"/>
    <col min="5127" max="5127" width="13.75" style="19" customWidth="1"/>
    <col min="5128" max="5128" width="11.25" style="19" customWidth="1"/>
    <col min="5129" max="5129" width="13" style="19" customWidth="1"/>
    <col min="5130" max="5130" width="10.25" style="19" customWidth="1"/>
    <col min="5131" max="5131" width="12.25" style="19" customWidth="1"/>
    <col min="5132" max="5132" width="9.625" style="19" customWidth="1"/>
    <col min="5133" max="5133" width="12.625" style="19" customWidth="1"/>
    <col min="5134" max="5134" width="10.625" style="19"/>
    <col min="5135" max="5135" width="11.375" style="19" customWidth="1"/>
    <col min="5136" max="5136" width="12.125" style="19" customWidth="1"/>
    <col min="5137" max="5137" width="10.625" style="19"/>
    <col min="5138" max="5138" width="13" style="19" customWidth="1"/>
    <col min="5139" max="5139" width="10.625" style="19"/>
    <col min="5140" max="5140" width="13.25" style="19" customWidth="1"/>
    <col min="5141" max="5377" width="10.625" style="19"/>
    <col min="5378" max="5378" width="7.75" style="19" bestFit="1" customWidth="1"/>
    <col min="5379" max="5379" width="21.125" style="19" customWidth="1"/>
    <col min="5380" max="5380" width="41" style="19" customWidth="1"/>
    <col min="5381" max="5381" width="13.375" style="19" customWidth="1"/>
    <col min="5382" max="5382" width="22.5" style="19" customWidth="1"/>
    <col min="5383" max="5383" width="13.75" style="19" customWidth="1"/>
    <col min="5384" max="5384" width="11.25" style="19" customWidth="1"/>
    <col min="5385" max="5385" width="13" style="19" customWidth="1"/>
    <col min="5386" max="5386" width="10.25" style="19" customWidth="1"/>
    <col min="5387" max="5387" width="12.25" style="19" customWidth="1"/>
    <col min="5388" max="5388" width="9.625" style="19" customWidth="1"/>
    <col min="5389" max="5389" width="12.625" style="19" customWidth="1"/>
    <col min="5390" max="5390" width="10.625" style="19"/>
    <col min="5391" max="5391" width="11.375" style="19" customWidth="1"/>
    <col min="5392" max="5392" width="12.125" style="19" customWidth="1"/>
    <col min="5393" max="5393" width="10.625" style="19"/>
    <col min="5394" max="5394" width="13" style="19" customWidth="1"/>
    <col min="5395" max="5395" width="10.625" style="19"/>
    <col min="5396" max="5396" width="13.25" style="19" customWidth="1"/>
    <col min="5397" max="5633" width="10.625" style="19"/>
    <col min="5634" max="5634" width="7.75" style="19" bestFit="1" customWidth="1"/>
    <col min="5635" max="5635" width="21.125" style="19" customWidth="1"/>
    <col min="5636" max="5636" width="41" style="19" customWidth="1"/>
    <col min="5637" max="5637" width="13.375" style="19" customWidth="1"/>
    <col min="5638" max="5638" width="22.5" style="19" customWidth="1"/>
    <col min="5639" max="5639" width="13.75" style="19" customWidth="1"/>
    <col min="5640" max="5640" width="11.25" style="19" customWidth="1"/>
    <col min="5641" max="5641" width="13" style="19" customWidth="1"/>
    <col min="5642" max="5642" width="10.25" style="19" customWidth="1"/>
    <col min="5643" max="5643" width="12.25" style="19" customWidth="1"/>
    <col min="5644" max="5644" width="9.625" style="19" customWidth="1"/>
    <col min="5645" max="5645" width="12.625" style="19" customWidth="1"/>
    <col min="5646" max="5646" width="10.625" style="19"/>
    <col min="5647" max="5647" width="11.375" style="19" customWidth="1"/>
    <col min="5648" max="5648" width="12.125" style="19" customWidth="1"/>
    <col min="5649" max="5649" width="10.625" style="19"/>
    <col min="5650" max="5650" width="13" style="19" customWidth="1"/>
    <col min="5651" max="5651" width="10.625" style="19"/>
    <col min="5652" max="5652" width="13.25" style="19" customWidth="1"/>
    <col min="5653" max="5889" width="10.625" style="19"/>
    <col min="5890" max="5890" width="7.75" style="19" bestFit="1" customWidth="1"/>
    <col min="5891" max="5891" width="21.125" style="19" customWidth="1"/>
    <col min="5892" max="5892" width="41" style="19" customWidth="1"/>
    <col min="5893" max="5893" width="13.375" style="19" customWidth="1"/>
    <col min="5894" max="5894" width="22.5" style="19" customWidth="1"/>
    <col min="5895" max="5895" width="13.75" style="19" customWidth="1"/>
    <col min="5896" max="5896" width="11.25" style="19" customWidth="1"/>
    <col min="5897" max="5897" width="13" style="19" customWidth="1"/>
    <col min="5898" max="5898" width="10.25" style="19" customWidth="1"/>
    <col min="5899" max="5899" width="12.25" style="19" customWidth="1"/>
    <col min="5900" max="5900" width="9.625" style="19" customWidth="1"/>
    <col min="5901" max="5901" width="12.625" style="19" customWidth="1"/>
    <col min="5902" max="5902" width="10.625" style="19"/>
    <col min="5903" max="5903" width="11.375" style="19" customWidth="1"/>
    <col min="5904" max="5904" width="12.125" style="19" customWidth="1"/>
    <col min="5905" max="5905" width="10.625" style="19"/>
    <col min="5906" max="5906" width="13" style="19" customWidth="1"/>
    <col min="5907" max="5907" width="10.625" style="19"/>
    <col min="5908" max="5908" width="13.25" style="19" customWidth="1"/>
    <col min="5909" max="6145" width="10.625" style="19"/>
    <col min="6146" max="6146" width="7.75" style="19" bestFit="1" customWidth="1"/>
    <col min="6147" max="6147" width="21.125" style="19" customWidth="1"/>
    <col min="6148" max="6148" width="41" style="19" customWidth="1"/>
    <col min="6149" max="6149" width="13.375" style="19" customWidth="1"/>
    <col min="6150" max="6150" width="22.5" style="19" customWidth="1"/>
    <col min="6151" max="6151" width="13.75" style="19" customWidth="1"/>
    <col min="6152" max="6152" width="11.25" style="19" customWidth="1"/>
    <col min="6153" max="6153" width="13" style="19" customWidth="1"/>
    <col min="6154" max="6154" width="10.25" style="19" customWidth="1"/>
    <col min="6155" max="6155" width="12.25" style="19" customWidth="1"/>
    <col min="6156" max="6156" width="9.625" style="19" customWidth="1"/>
    <col min="6157" max="6157" width="12.625" style="19" customWidth="1"/>
    <col min="6158" max="6158" width="10.625" style="19"/>
    <col min="6159" max="6159" width="11.375" style="19" customWidth="1"/>
    <col min="6160" max="6160" width="12.125" style="19" customWidth="1"/>
    <col min="6161" max="6161" width="10.625" style="19"/>
    <col min="6162" max="6162" width="13" style="19" customWidth="1"/>
    <col min="6163" max="6163" width="10.625" style="19"/>
    <col min="6164" max="6164" width="13.25" style="19" customWidth="1"/>
    <col min="6165" max="6401" width="10.625" style="19"/>
    <col min="6402" max="6402" width="7.75" style="19" bestFit="1" customWidth="1"/>
    <col min="6403" max="6403" width="21.125" style="19" customWidth="1"/>
    <col min="6404" max="6404" width="41" style="19" customWidth="1"/>
    <col min="6405" max="6405" width="13.375" style="19" customWidth="1"/>
    <col min="6406" max="6406" width="22.5" style="19" customWidth="1"/>
    <col min="6407" max="6407" width="13.75" style="19" customWidth="1"/>
    <col min="6408" max="6408" width="11.25" style="19" customWidth="1"/>
    <col min="6409" max="6409" width="13" style="19" customWidth="1"/>
    <col min="6410" max="6410" width="10.25" style="19" customWidth="1"/>
    <col min="6411" max="6411" width="12.25" style="19" customWidth="1"/>
    <col min="6412" max="6412" width="9.625" style="19" customWidth="1"/>
    <col min="6413" max="6413" width="12.625" style="19" customWidth="1"/>
    <col min="6414" max="6414" width="10.625" style="19"/>
    <col min="6415" max="6415" width="11.375" style="19" customWidth="1"/>
    <col min="6416" max="6416" width="12.125" style="19" customWidth="1"/>
    <col min="6417" max="6417" width="10.625" style="19"/>
    <col min="6418" max="6418" width="13" style="19" customWidth="1"/>
    <col min="6419" max="6419" width="10.625" style="19"/>
    <col min="6420" max="6420" width="13.25" style="19" customWidth="1"/>
    <col min="6421" max="6657" width="10.625" style="19"/>
    <col min="6658" max="6658" width="7.75" style="19" bestFit="1" customWidth="1"/>
    <col min="6659" max="6659" width="21.125" style="19" customWidth="1"/>
    <col min="6660" max="6660" width="41" style="19" customWidth="1"/>
    <col min="6661" max="6661" width="13.375" style="19" customWidth="1"/>
    <col min="6662" max="6662" width="22.5" style="19" customWidth="1"/>
    <col min="6663" max="6663" width="13.75" style="19" customWidth="1"/>
    <col min="6664" max="6664" width="11.25" style="19" customWidth="1"/>
    <col min="6665" max="6665" width="13" style="19" customWidth="1"/>
    <col min="6666" max="6666" width="10.25" style="19" customWidth="1"/>
    <col min="6667" max="6667" width="12.25" style="19" customWidth="1"/>
    <col min="6668" max="6668" width="9.625" style="19" customWidth="1"/>
    <col min="6669" max="6669" width="12.625" style="19" customWidth="1"/>
    <col min="6670" max="6670" width="10.625" style="19"/>
    <col min="6671" max="6671" width="11.375" style="19" customWidth="1"/>
    <col min="6672" max="6672" width="12.125" style="19" customWidth="1"/>
    <col min="6673" max="6673" width="10.625" style="19"/>
    <col min="6674" max="6674" width="13" style="19" customWidth="1"/>
    <col min="6675" max="6675" width="10.625" style="19"/>
    <col min="6676" max="6676" width="13.25" style="19" customWidth="1"/>
    <col min="6677" max="6913" width="10.625" style="19"/>
    <col min="6914" max="6914" width="7.75" style="19" bestFit="1" customWidth="1"/>
    <col min="6915" max="6915" width="21.125" style="19" customWidth="1"/>
    <col min="6916" max="6916" width="41" style="19" customWidth="1"/>
    <col min="6917" max="6917" width="13.375" style="19" customWidth="1"/>
    <col min="6918" max="6918" width="22.5" style="19" customWidth="1"/>
    <col min="6919" max="6919" width="13.75" style="19" customWidth="1"/>
    <col min="6920" max="6920" width="11.25" style="19" customWidth="1"/>
    <col min="6921" max="6921" width="13" style="19" customWidth="1"/>
    <col min="6922" max="6922" width="10.25" style="19" customWidth="1"/>
    <col min="6923" max="6923" width="12.25" style="19" customWidth="1"/>
    <col min="6924" max="6924" width="9.625" style="19" customWidth="1"/>
    <col min="6925" max="6925" width="12.625" style="19" customWidth="1"/>
    <col min="6926" max="6926" width="10.625" style="19"/>
    <col min="6927" max="6927" width="11.375" style="19" customWidth="1"/>
    <col min="6928" max="6928" width="12.125" style="19" customWidth="1"/>
    <col min="6929" max="6929" width="10.625" style="19"/>
    <col min="6930" max="6930" width="13" style="19" customWidth="1"/>
    <col min="6931" max="6931" width="10.625" style="19"/>
    <col min="6932" max="6932" width="13.25" style="19" customWidth="1"/>
    <col min="6933" max="7169" width="10.625" style="19"/>
    <col min="7170" max="7170" width="7.75" style="19" bestFit="1" customWidth="1"/>
    <col min="7171" max="7171" width="21.125" style="19" customWidth="1"/>
    <col min="7172" max="7172" width="41" style="19" customWidth="1"/>
    <col min="7173" max="7173" width="13.375" style="19" customWidth="1"/>
    <col min="7174" max="7174" width="22.5" style="19" customWidth="1"/>
    <col min="7175" max="7175" width="13.75" style="19" customWidth="1"/>
    <col min="7176" max="7176" width="11.25" style="19" customWidth="1"/>
    <col min="7177" max="7177" width="13" style="19" customWidth="1"/>
    <col min="7178" max="7178" width="10.25" style="19" customWidth="1"/>
    <col min="7179" max="7179" width="12.25" style="19" customWidth="1"/>
    <col min="7180" max="7180" width="9.625" style="19" customWidth="1"/>
    <col min="7181" max="7181" width="12.625" style="19" customWidth="1"/>
    <col min="7182" max="7182" width="10.625" style="19"/>
    <col min="7183" max="7183" width="11.375" style="19" customWidth="1"/>
    <col min="7184" max="7184" width="12.125" style="19" customWidth="1"/>
    <col min="7185" max="7185" width="10.625" style="19"/>
    <col min="7186" max="7186" width="13" style="19" customWidth="1"/>
    <col min="7187" max="7187" width="10.625" style="19"/>
    <col min="7188" max="7188" width="13.25" style="19" customWidth="1"/>
    <col min="7189" max="7425" width="10.625" style="19"/>
    <col min="7426" max="7426" width="7.75" style="19" bestFit="1" customWidth="1"/>
    <col min="7427" max="7427" width="21.125" style="19" customWidth="1"/>
    <col min="7428" max="7428" width="41" style="19" customWidth="1"/>
    <col min="7429" max="7429" width="13.375" style="19" customWidth="1"/>
    <col min="7430" max="7430" width="22.5" style="19" customWidth="1"/>
    <col min="7431" max="7431" width="13.75" style="19" customWidth="1"/>
    <col min="7432" max="7432" width="11.25" style="19" customWidth="1"/>
    <col min="7433" max="7433" width="13" style="19" customWidth="1"/>
    <col min="7434" max="7434" width="10.25" style="19" customWidth="1"/>
    <col min="7435" max="7435" width="12.25" style="19" customWidth="1"/>
    <col min="7436" max="7436" width="9.625" style="19" customWidth="1"/>
    <col min="7437" max="7437" width="12.625" style="19" customWidth="1"/>
    <col min="7438" max="7438" width="10.625" style="19"/>
    <col min="7439" max="7439" width="11.375" style="19" customWidth="1"/>
    <col min="7440" max="7440" width="12.125" style="19" customWidth="1"/>
    <col min="7441" max="7441" width="10.625" style="19"/>
    <col min="7442" max="7442" width="13" style="19" customWidth="1"/>
    <col min="7443" max="7443" width="10.625" style="19"/>
    <col min="7444" max="7444" width="13.25" style="19" customWidth="1"/>
    <col min="7445" max="7681" width="10.625" style="19"/>
    <col min="7682" max="7682" width="7.75" style="19" bestFit="1" customWidth="1"/>
    <col min="7683" max="7683" width="21.125" style="19" customWidth="1"/>
    <col min="7684" max="7684" width="41" style="19" customWidth="1"/>
    <col min="7685" max="7685" width="13.375" style="19" customWidth="1"/>
    <col min="7686" max="7686" width="22.5" style="19" customWidth="1"/>
    <col min="7687" max="7687" width="13.75" style="19" customWidth="1"/>
    <col min="7688" max="7688" width="11.25" style="19" customWidth="1"/>
    <col min="7689" max="7689" width="13" style="19" customWidth="1"/>
    <col min="7690" max="7690" width="10.25" style="19" customWidth="1"/>
    <col min="7691" max="7691" width="12.25" style="19" customWidth="1"/>
    <col min="7692" max="7692" width="9.625" style="19" customWidth="1"/>
    <col min="7693" max="7693" width="12.625" style="19" customWidth="1"/>
    <col min="7694" max="7694" width="10.625" style="19"/>
    <col min="7695" max="7695" width="11.375" style="19" customWidth="1"/>
    <col min="7696" max="7696" width="12.125" style="19" customWidth="1"/>
    <col min="7697" max="7697" width="10.625" style="19"/>
    <col min="7698" max="7698" width="13" style="19" customWidth="1"/>
    <col min="7699" max="7699" width="10.625" style="19"/>
    <col min="7700" max="7700" width="13.25" style="19" customWidth="1"/>
    <col min="7701" max="7937" width="10.625" style="19"/>
    <col min="7938" max="7938" width="7.75" style="19" bestFit="1" customWidth="1"/>
    <col min="7939" max="7939" width="21.125" style="19" customWidth="1"/>
    <col min="7940" max="7940" width="41" style="19" customWidth="1"/>
    <col min="7941" max="7941" width="13.375" style="19" customWidth="1"/>
    <col min="7942" max="7942" width="22.5" style="19" customWidth="1"/>
    <col min="7943" max="7943" width="13.75" style="19" customWidth="1"/>
    <col min="7944" max="7944" width="11.25" style="19" customWidth="1"/>
    <col min="7945" max="7945" width="13" style="19" customWidth="1"/>
    <col min="7946" max="7946" width="10.25" style="19" customWidth="1"/>
    <col min="7947" max="7947" width="12.25" style="19" customWidth="1"/>
    <col min="7948" max="7948" width="9.625" style="19" customWidth="1"/>
    <col min="7949" max="7949" width="12.625" style="19" customWidth="1"/>
    <col min="7950" max="7950" width="10.625" style="19"/>
    <col min="7951" max="7951" width="11.375" style="19" customWidth="1"/>
    <col min="7952" max="7952" width="12.125" style="19" customWidth="1"/>
    <col min="7953" max="7953" width="10.625" style="19"/>
    <col min="7954" max="7954" width="13" style="19" customWidth="1"/>
    <col min="7955" max="7955" width="10.625" style="19"/>
    <col min="7956" max="7956" width="13.25" style="19" customWidth="1"/>
    <col min="7957" max="8193" width="10.625" style="19"/>
    <col min="8194" max="8194" width="7.75" style="19" bestFit="1" customWidth="1"/>
    <col min="8195" max="8195" width="21.125" style="19" customWidth="1"/>
    <col min="8196" max="8196" width="41" style="19" customWidth="1"/>
    <col min="8197" max="8197" width="13.375" style="19" customWidth="1"/>
    <col min="8198" max="8198" width="22.5" style="19" customWidth="1"/>
    <col min="8199" max="8199" width="13.75" style="19" customWidth="1"/>
    <col min="8200" max="8200" width="11.25" style="19" customWidth="1"/>
    <col min="8201" max="8201" width="13" style="19" customWidth="1"/>
    <col min="8202" max="8202" width="10.25" style="19" customWidth="1"/>
    <col min="8203" max="8203" width="12.25" style="19" customWidth="1"/>
    <col min="8204" max="8204" width="9.625" style="19" customWidth="1"/>
    <col min="8205" max="8205" width="12.625" style="19" customWidth="1"/>
    <col min="8206" max="8206" width="10.625" style="19"/>
    <col min="8207" max="8207" width="11.375" style="19" customWidth="1"/>
    <col min="8208" max="8208" width="12.125" style="19" customWidth="1"/>
    <col min="8209" max="8209" width="10.625" style="19"/>
    <col min="8210" max="8210" width="13" style="19" customWidth="1"/>
    <col min="8211" max="8211" width="10.625" style="19"/>
    <col min="8212" max="8212" width="13.25" style="19" customWidth="1"/>
    <col min="8213" max="8449" width="10.625" style="19"/>
    <col min="8450" max="8450" width="7.75" style="19" bestFit="1" customWidth="1"/>
    <col min="8451" max="8451" width="21.125" style="19" customWidth="1"/>
    <col min="8452" max="8452" width="41" style="19" customWidth="1"/>
    <col min="8453" max="8453" width="13.375" style="19" customWidth="1"/>
    <col min="8454" max="8454" width="22.5" style="19" customWidth="1"/>
    <col min="8455" max="8455" width="13.75" style="19" customWidth="1"/>
    <col min="8456" max="8456" width="11.25" style="19" customWidth="1"/>
    <col min="8457" max="8457" width="13" style="19" customWidth="1"/>
    <col min="8458" max="8458" width="10.25" style="19" customWidth="1"/>
    <col min="8459" max="8459" width="12.25" style="19" customWidth="1"/>
    <col min="8460" max="8460" width="9.625" style="19" customWidth="1"/>
    <col min="8461" max="8461" width="12.625" style="19" customWidth="1"/>
    <col min="8462" max="8462" width="10.625" style="19"/>
    <col min="8463" max="8463" width="11.375" style="19" customWidth="1"/>
    <col min="8464" max="8464" width="12.125" style="19" customWidth="1"/>
    <col min="8465" max="8465" width="10.625" style="19"/>
    <col min="8466" max="8466" width="13" style="19" customWidth="1"/>
    <col min="8467" max="8467" width="10.625" style="19"/>
    <col min="8468" max="8468" width="13.25" style="19" customWidth="1"/>
    <col min="8469" max="8705" width="10.625" style="19"/>
    <col min="8706" max="8706" width="7.75" style="19" bestFit="1" customWidth="1"/>
    <col min="8707" max="8707" width="21.125" style="19" customWidth="1"/>
    <col min="8708" max="8708" width="41" style="19" customWidth="1"/>
    <col min="8709" max="8709" width="13.375" style="19" customWidth="1"/>
    <col min="8710" max="8710" width="22.5" style="19" customWidth="1"/>
    <col min="8711" max="8711" width="13.75" style="19" customWidth="1"/>
    <col min="8712" max="8712" width="11.25" style="19" customWidth="1"/>
    <col min="8713" max="8713" width="13" style="19" customWidth="1"/>
    <col min="8714" max="8714" width="10.25" style="19" customWidth="1"/>
    <col min="8715" max="8715" width="12.25" style="19" customWidth="1"/>
    <col min="8716" max="8716" width="9.625" style="19" customWidth="1"/>
    <col min="8717" max="8717" width="12.625" style="19" customWidth="1"/>
    <col min="8718" max="8718" width="10.625" style="19"/>
    <col min="8719" max="8719" width="11.375" style="19" customWidth="1"/>
    <col min="8720" max="8720" width="12.125" style="19" customWidth="1"/>
    <col min="8721" max="8721" width="10.625" style="19"/>
    <col min="8722" max="8722" width="13" style="19" customWidth="1"/>
    <col min="8723" max="8723" width="10.625" style="19"/>
    <col min="8724" max="8724" width="13.25" style="19" customWidth="1"/>
    <col min="8725" max="8961" width="10.625" style="19"/>
    <col min="8962" max="8962" width="7.75" style="19" bestFit="1" customWidth="1"/>
    <col min="8963" max="8963" width="21.125" style="19" customWidth="1"/>
    <col min="8964" max="8964" width="41" style="19" customWidth="1"/>
    <col min="8965" max="8965" width="13.375" style="19" customWidth="1"/>
    <col min="8966" max="8966" width="22.5" style="19" customWidth="1"/>
    <col min="8967" max="8967" width="13.75" style="19" customWidth="1"/>
    <col min="8968" max="8968" width="11.25" style="19" customWidth="1"/>
    <col min="8969" max="8969" width="13" style="19" customWidth="1"/>
    <col min="8970" max="8970" width="10.25" style="19" customWidth="1"/>
    <col min="8971" max="8971" width="12.25" style="19" customWidth="1"/>
    <col min="8972" max="8972" width="9.625" style="19" customWidth="1"/>
    <col min="8973" max="8973" width="12.625" style="19" customWidth="1"/>
    <col min="8974" max="8974" width="10.625" style="19"/>
    <col min="8975" max="8975" width="11.375" style="19" customWidth="1"/>
    <col min="8976" max="8976" width="12.125" style="19" customWidth="1"/>
    <col min="8977" max="8977" width="10.625" style="19"/>
    <col min="8978" max="8978" width="13" style="19" customWidth="1"/>
    <col min="8979" max="8979" width="10.625" style="19"/>
    <col min="8980" max="8980" width="13.25" style="19" customWidth="1"/>
    <col min="8981" max="9217" width="10.625" style="19"/>
    <col min="9218" max="9218" width="7.75" style="19" bestFit="1" customWidth="1"/>
    <col min="9219" max="9219" width="21.125" style="19" customWidth="1"/>
    <col min="9220" max="9220" width="41" style="19" customWidth="1"/>
    <col min="9221" max="9221" width="13.375" style="19" customWidth="1"/>
    <col min="9222" max="9222" width="22.5" style="19" customWidth="1"/>
    <col min="9223" max="9223" width="13.75" style="19" customWidth="1"/>
    <col min="9224" max="9224" width="11.25" style="19" customWidth="1"/>
    <col min="9225" max="9225" width="13" style="19" customWidth="1"/>
    <col min="9226" max="9226" width="10.25" style="19" customWidth="1"/>
    <col min="9227" max="9227" width="12.25" style="19" customWidth="1"/>
    <col min="9228" max="9228" width="9.625" style="19" customWidth="1"/>
    <col min="9229" max="9229" width="12.625" style="19" customWidth="1"/>
    <col min="9230" max="9230" width="10.625" style="19"/>
    <col min="9231" max="9231" width="11.375" style="19" customWidth="1"/>
    <col min="9232" max="9232" width="12.125" style="19" customWidth="1"/>
    <col min="9233" max="9233" width="10.625" style="19"/>
    <col min="9234" max="9234" width="13" style="19" customWidth="1"/>
    <col min="9235" max="9235" width="10.625" style="19"/>
    <col min="9236" max="9236" width="13.25" style="19" customWidth="1"/>
    <col min="9237" max="9473" width="10.625" style="19"/>
    <col min="9474" max="9474" width="7.75" style="19" bestFit="1" customWidth="1"/>
    <col min="9475" max="9475" width="21.125" style="19" customWidth="1"/>
    <col min="9476" max="9476" width="41" style="19" customWidth="1"/>
    <col min="9477" max="9477" width="13.375" style="19" customWidth="1"/>
    <col min="9478" max="9478" width="22.5" style="19" customWidth="1"/>
    <col min="9479" max="9479" width="13.75" style="19" customWidth="1"/>
    <col min="9480" max="9480" width="11.25" style="19" customWidth="1"/>
    <col min="9481" max="9481" width="13" style="19" customWidth="1"/>
    <col min="9482" max="9482" width="10.25" style="19" customWidth="1"/>
    <col min="9483" max="9483" width="12.25" style="19" customWidth="1"/>
    <col min="9484" max="9484" width="9.625" style="19" customWidth="1"/>
    <col min="9485" max="9485" width="12.625" style="19" customWidth="1"/>
    <col min="9486" max="9486" width="10.625" style="19"/>
    <col min="9487" max="9487" width="11.375" style="19" customWidth="1"/>
    <col min="9488" max="9488" width="12.125" style="19" customWidth="1"/>
    <col min="9489" max="9489" width="10.625" style="19"/>
    <col min="9490" max="9490" width="13" style="19" customWidth="1"/>
    <col min="9491" max="9491" width="10.625" style="19"/>
    <col min="9492" max="9492" width="13.25" style="19" customWidth="1"/>
    <col min="9493" max="9729" width="10.625" style="19"/>
    <col min="9730" max="9730" width="7.75" style="19" bestFit="1" customWidth="1"/>
    <col min="9731" max="9731" width="21.125" style="19" customWidth="1"/>
    <col min="9732" max="9732" width="41" style="19" customWidth="1"/>
    <col min="9733" max="9733" width="13.375" style="19" customWidth="1"/>
    <col min="9734" max="9734" width="22.5" style="19" customWidth="1"/>
    <col min="9735" max="9735" width="13.75" style="19" customWidth="1"/>
    <col min="9736" max="9736" width="11.25" style="19" customWidth="1"/>
    <col min="9737" max="9737" width="13" style="19" customWidth="1"/>
    <col min="9738" max="9738" width="10.25" style="19" customWidth="1"/>
    <col min="9739" max="9739" width="12.25" style="19" customWidth="1"/>
    <col min="9740" max="9740" width="9.625" style="19" customWidth="1"/>
    <col min="9741" max="9741" width="12.625" style="19" customWidth="1"/>
    <col min="9742" max="9742" width="10.625" style="19"/>
    <col min="9743" max="9743" width="11.375" style="19" customWidth="1"/>
    <col min="9744" max="9744" width="12.125" style="19" customWidth="1"/>
    <col min="9745" max="9745" width="10.625" style="19"/>
    <col min="9746" max="9746" width="13" style="19" customWidth="1"/>
    <col min="9747" max="9747" width="10.625" style="19"/>
    <col min="9748" max="9748" width="13.25" style="19" customWidth="1"/>
    <col min="9749" max="9985" width="10.625" style="19"/>
    <col min="9986" max="9986" width="7.75" style="19" bestFit="1" customWidth="1"/>
    <col min="9987" max="9987" width="21.125" style="19" customWidth="1"/>
    <col min="9988" max="9988" width="41" style="19" customWidth="1"/>
    <col min="9989" max="9989" width="13.375" style="19" customWidth="1"/>
    <col min="9990" max="9990" width="22.5" style="19" customWidth="1"/>
    <col min="9991" max="9991" width="13.75" style="19" customWidth="1"/>
    <col min="9992" max="9992" width="11.25" style="19" customWidth="1"/>
    <col min="9993" max="9993" width="13" style="19" customWidth="1"/>
    <col min="9994" max="9994" width="10.25" style="19" customWidth="1"/>
    <col min="9995" max="9995" width="12.25" style="19" customWidth="1"/>
    <col min="9996" max="9996" width="9.625" style="19" customWidth="1"/>
    <col min="9997" max="9997" width="12.625" style="19" customWidth="1"/>
    <col min="9998" max="9998" width="10.625" style="19"/>
    <col min="9999" max="9999" width="11.375" style="19" customWidth="1"/>
    <col min="10000" max="10000" width="12.125" style="19" customWidth="1"/>
    <col min="10001" max="10001" width="10.625" style="19"/>
    <col min="10002" max="10002" width="13" style="19" customWidth="1"/>
    <col min="10003" max="10003" width="10.625" style="19"/>
    <col min="10004" max="10004" width="13.25" style="19" customWidth="1"/>
    <col min="10005" max="10241" width="10.625" style="19"/>
    <col min="10242" max="10242" width="7.75" style="19" bestFit="1" customWidth="1"/>
    <col min="10243" max="10243" width="21.125" style="19" customWidth="1"/>
    <col min="10244" max="10244" width="41" style="19" customWidth="1"/>
    <col min="10245" max="10245" width="13.375" style="19" customWidth="1"/>
    <col min="10246" max="10246" width="22.5" style="19" customWidth="1"/>
    <col min="10247" max="10247" width="13.75" style="19" customWidth="1"/>
    <col min="10248" max="10248" width="11.25" style="19" customWidth="1"/>
    <col min="10249" max="10249" width="13" style="19" customWidth="1"/>
    <col min="10250" max="10250" width="10.25" style="19" customWidth="1"/>
    <col min="10251" max="10251" width="12.25" style="19" customWidth="1"/>
    <col min="10252" max="10252" width="9.625" style="19" customWidth="1"/>
    <col min="10253" max="10253" width="12.625" style="19" customWidth="1"/>
    <col min="10254" max="10254" width="10.625" style="19"/>
    <col min="10255" max="10255" width="11.375" style="19" customWidth="1"/>
    <col min="10256" max="10256" width="12.125" style="19" customWidth="1"/>
    <col min="10257" max="10257" width="10.625" style="19"/>
    <col min="10258" max="10258" width="13" style="19" customWidth="1"/>
    <col min="10259" max="10259" width="10.625" style="19"/>
    <col min="10260" max="10260" width="13.25" style="19" customWidth="1"/>
    <col min="10261" max="10497" width="10.625" style="19"/>
    <col min="10498" max="10498" width="7.75" style="19" bestFit="1" customWidth="1"/>
    <col min="10499" max="10499" width="21.125" style="19" customWidth="1"/>
    <col min="10500" max="10500" width="41" style="19" customWidth="1"/>
    <col min="10501" max="10501" width="13.375" style="19" customWidth="1"/>
    <col min="10502" max="10502" width="22.5" style="19" customWidth="1"/>
    <col min="10503" max="10503" width="13.75" style="19" customWidth="1"/>
    <col min="10504" max="10504" width="11.25" style="19" customWidth="1"/>
    <col min="10505" max="10505" width="13" style="19" customWidth="1"/>
    <col min="10506" max="10506" width="10.25" style="19" customWidth="1"/>
    <col min="10507" max="10507" width="12.25" style="19" customWidth="1"/>
    <col min="10508" max="10508" width="9.625" style="19" customWidth="1"/>
    <col min="10509" max="10509" width="12.625" style="19" customWidth="1"/>
    <col min="10510" max="10510" width="10.625" style="19"/>
    <col min="10511" max="10511" width="11.375" style="19" customWidth="1"/>
    <col min="10512" max="10512" width="12.125" style="19" customWidth="1"/>
    <col min="10513" max="10513" width="10.625" style="19"/>
    <col min="10514" max="10514" width="13" style="19" customWidth="1"/>
    <col min="10515" max="10515" width="10.625" style="19"/>
    <col min="10516" max="10516" width="13.25" style="19" customWidth="1"/>
    <col min="10517" max="10753" width="10.625" style="19"/>
    <col min="10754" max="10754" width="7.75" style="19" bestFit="1" customWidth="1"/>
    <col min="10755" max="10755" width="21.125" style="19" customWidth="1"/>
    <col min="10756" max="10756" width="41" style="19" customWidth="1"/>
    <col min="10757" max="10757" width="13.375" style="19" customWidth="1"/>
    <col min="10758" max="10758" width="22.5" style="19" customWidth="1"/>
    <col min="10759" max="10759" width="13.75" style="19" customWidth="1"/>
    <col min="10760" max="10760" width="11.25" style="19" customWidth="1"/>
    <col min="10761" max="10761" width="13" style="19" customWidth="1"/>
    <col min="10762" max="10762" width="10.25" style="19" customWidth="1"/>
    <col min="10763" max="10763" width="12.25" style="19" customWidth="1"/>
    <col min="10764" max="10764" width="9.625" style="19" customWidth="1"/>
    <col min="10765" max="10765" width="12.625" style="19" customWidth="1"/>
    <col min="10766" max="10766" width="10.625" style="19"/>
    <col min="10767" max="10767" width="11.375" style="19" customWidth="1"/>
    <col min="10768" max="10768" width="12.125" style="19" customWidth="1"/>
    <col min="10769" max="10769" width="10.625" style="19"/>
    <col min="10770" max="10770" width="13" style="19" customWidth="1"/>
    <col min="10771" max="10771" width="10.625" style="19"/>
    <col min="10772" max="10772" width="13.25" style="19" customWidth="1"/>
    <col min="10773" max="11009" width="10.625" style="19"/>
    <col min="11010" max="11010" width="7.75" style="19" bestFit="1" customWidth="1"/>
    <col min="11011" max="11011" width="21.125" style="19" customWidth="1"/>
    <col min="11012" max="11012" width="41" style="19" customWidth="1"/>
    <col min="11013" max="11013" width="13.375" style="19" customWidth="1"/>
    <col min="11014" max="11014" width="22.5" style="19" customWidth="1"/>
    <col min="11015" max="11015" width="13.75" style="19" customWidth="1"/>
    <col min="11016" max="11016" width="11.25" style="19" customWidth="1"/>
    <col min="11017" max="11017" width="13" style="19" customWidth="1"/>
    <col min="11018" max="11018" width="10.25" style="19" customWidth="1"/>
    <col min="11019" max="11019" width="12.25" style="19" customWidth="1"/>
    <col min="11020" max="11020" width="9.625" style="19" customWidth="1"/>
    <col min="11021" max="11021" width="12.625" style="19" customWidth="1"/>
    <col min="11022" max="11022" width="10.625" style="19"/>
    <col min="11023" max="11023" width="11.375" style="19" customWidth="1"/>
    <col min="11024" max="11024" width="12.125" style="19" customWidth="1"/>
    <col min="11025" max="11025" width="10.625" style="19"/>
    <col min="11026" max="11026" width="13" style="19" customWidth="1"/>
    <col min="11027" max="11027" width="10.625" style="19"/>
    <col min="11028" max="11028" width="13.25" style="19" customWidth="1"/>
    <col min="11029" max="11265" width="10.625" style="19"/>
    <col min="11266" max="11266" width="7.75" style="19" bestFit="1" customWidth="1"/>
    <col min="11267" max="11267" width="21.125" style="19" customWidth="1"/>
    <col min="11268" max="11268" width="41" style="19" customWidth="1"/>
    <col min="11269" max="11269" width="13.375" style="19" customWidth="1"/>
    <col min="11270" max="11270" width="22.5" style="19" customWidth="1"/>
    <col min="11271" max="11271" width="13.75" style="19" customWidth="1"/>
    <col min="11272" max="11272" width="11.25" style="19" customWidth="1"/>
    <col min="11273" max="11273" width="13" style="19" customWidth="1"/>
    <col min="11274" max="11274" width="10.25" style="19" customWidth="1"/>
    <col min="11275" max="11275" width="12.25" style="19" customWidth="1"/>
    <col min="11276" max="11276" width="9.625" style="19" customWidth="1"/>
    <col min="11277" max="11277" width="12.625" style="19" customWidth="1"/>
    <col min="11278" max="11278" width="10.625" style="19"/>
    <col min="11279" max="11279" width="11.375" style="19" customWidth="1"/>
    <col min="11280" max="11280" width="12.125" style="19" customWidth="1"/>
    <col min="11281" max="11281" width="10.625" style="19"/>
    <col min="11282" max="11282" width="13" style="19" customWidth="1"/>
    <col min="11283" max="11283" width="10.625" style="19"/>
    <col min="11284" max="11284" width="13.25" style="19" customWidth="1"/>
    <col min="11285" max="11521" width="10.625" style="19"/>
    <col min="11522" max="11522" width="7.75" style="19" bestFit="1" customWidth="1"/>
    <col min="11523" max="11523" width="21.125" style="19" customWidth="1"/>
    <col min="11524" max="11524" width="41" style="19" customWidth="1"/>
    <col min="11525" max="11525" width="13.375" style="19" customWidth="1"/>
    <col min="11526" max="11526" width="22.5" style="19" customWidth="1"/>
    <col min="11527" max="11527" width="13.75" style="19" customWidth="1"/>
    <col min="11528" max="11528" width="11.25" style="19" customWidth="1"/>
    <col min="11529" max="11529" width="13" style="19" customWidth="1"/>
    <col min="11530" max="11530" width="10.25" style="19" customWidth="1"/>
    <col min="11531" max="11531" width="12.25" style="19" customWidth="1"/>
    <col min="11532" max="11532" width="9.625" style="19" customWidth="1"/>
    <col min="11533" max="11533" width="12.625" style="19" customWidth="1"/>
    <col min="11534" max="11534" width="10.625" style="19"/>
    <col min="11535" max="11535" width="11.375" style="19" customWidth="1"/>
    <col min="11536" max="11536" width="12.125" style="19" customWidth="1"/>
    <col min="11537" max="11537" width="10.625" style="19"/>
    <col min="11538" max="11538" width="13" style="19" customWidth="1"/>
    <col min="11539" max="11539" width="10.625" style="19"/>
    <col min="11540" max="11540" width="13.25" style="19" customWidth="1"/>
    <col min="11541" max="11777" width="10.625" style="19"/>
    <col min="11778" max="11778" width="7.75" style="19" bestFit="1" customWidth="1"/>
    <col min="11779" max="11779" width="21.125" style="19" customWidth="1"/>
    <col min="11780" max="11780" width="41" style="19" customWidth="1"/>
    <col min="11781" max="11781" width="13.375" style="19" customWidth="1"/>
    <col min="11782" max="11782" width="22.5" style="19" customWidth="1"/>
    <col min="11783" max="11783" width="13.75" style="19" customWidth="1"/>
    <col min="11784" max="11784" width="11.25" style="19" customWidth="1"/>
    <col min="11785" max="11785" width="13" style="19" customWidth="1"/>
    <col min="11786" max="11786" width="10.25" style="19" customWidth="1"/>
    <col min="11787" max="11787" width="12.25" style="19" customWidth="1"/>
    <col min="11788" max="11788" width="9.625" style="19" customWidth="1"/>
    <col min="11789" max="11789" width="12.625" style="19" customWidth="1"/>
    <col min="11790" max="11790" width="10.625" style="19"/>
    <col min="11791" max="11791" width="11.375" style="19" customWidth="1"/>
    <col min="11792" max="11792" width="12.125" style="19" customWidth="1"/>
    <col min="11793" max="11793" width="10.625" style="19"/>
    <col min="11794" max="11794" width="13" style="19" customWidth="1"/>
    <col min="11795" max="11795" width="10.625" style="19"/>
    <col min="11796" max="11796" width="13.25" style="19" customWidth="1"/>
    <col min="11797" max="12033" width="10.625" style="19"/>
    <col min="12034" max="12034" width="7.75" style="19" bestFit="1" customWidth="1"/>
    <col min="12035" max="12035" width="21.125" style="19" customWidth="1"/>
    <col min="12036" max="12036" width="41" style="19" customWidth="1"/>
    <col min="12037" max="12037" width="13.375" style="19" customWidth="1"/>
    <col min="12038" max="12038" width="22.5" style="19" customWidth="1"/>
    <col min="12039" max="12039" width="13.75" style="19" customWidth="1"/>
    <col min="12040" max="12040" width="11.25" style="19" customWidth="1"/>
    <col min="12041" max="12041" width="13" style="19" customWidth="1"/>
    <col min="12042" max="12042" width="10.25" style="19" customWidth="1"/>
    <col min="12043" max="12043" width="12.25" style="19" customWidth="1"/>
    <col min="12044" max="12044" width="9.625" style="19" customWidth="1"/>
    <col min="12045" max="12045" width="12.625" style="19" customWidth="1"/>
    <col min="12046" max="12046" width="10.625" style="19"/>
    <col min="12047" max="12047" width="11.375" style="19" customWidth="1"/>
    <col min="12048" max="12048" width="12.125" style="19" customWidth="1"/>
    <col min="12049" max="12049" width="10.625" style="19"/>
    <col min="12050" max="12050" width="13" style="19" customWidth="1"/>
    <col min="12051" max="12051" width="10.625" style="19"/>
    <col min="12052" max="12052" width="13.25" style="19" customWidth="1"/>
    <col min="12053" max="12289" width="10.625" style="19"/>
    <col min="12290" max="12290" width="7.75" style="19" bestFit="1" customWidth="1"/>
    <col min="12291" max="12291" width="21.125" style="19" customWidth="1"/>
    <col min="12292" max="12292" width="41" style="19" customWidth="1"/>
    <col min="12293" max="12293" width="13.375" style="19" customWidth="1"/>
    <col min="12294" max="12294" width="22.5" style="19" customWidth="1"/>
    <col min="12295" max="12295" width="13.75" style="19" customWidth="1"/>
    <col min="12296" max="12296" width="11.25" style="19" customWidth="1"/>
    <col min="12297" max="12297" width="13" style="19" customWidth="1"/>
    <col min="12298" max="12298" width="10.25" style="19" customWidth="1"/>
    <col min="12299" max="12299" width="12.25" style="19" customWidth="1"/>
    <col min="12300" max="12300" width="9.625" style="19" customWidth="1"/>
    <col min="12301" max="12301" width="12.625" style="19" customWidth="1"/>
    <col min="12302" max="12302" width="10.625" style="19"/>
    <col min="12303" max="12303" width="11.375" style="19" customWidth="1"/>
    <col min="12304" max="12304" width="12.125" style="19" customWidth="1"/>
    <col min="12305" max="12305" width="10.625" style="19"/>
    <col min="12306" max="12306" width="13" style="19" customWidth="1"/>
    <col min="12307" max="12307" width="10.625" style="19"/>
    <col min="12308" max="12308" width="13.25" style="19" customWidth="1"/>
    <col min="12309" max="12545" width="10.625" style="19"/>
    <col min="12546" max="12546" width="7.75" style="19" bestFit="1" customWidth="1"/>
    <col min="12547" max="12547" width="21.125" style="19" customWidth="1"/>
    <col min="12548" max="12548" width="41" style="19" customWidth="1"/>
    <col min="12549" max="12549" width="13.375" style="19" customWidth="1"/>
    <col min="12550" max="12550" width="22.5" style="19" customWidth="1"/>
    <col min="12551" max="12551" width="13.75" style="19" customWidth="1"/>
    <col min="12552" max="12552" width="11.25" style="19" customWidth="1"/>
    <col min="12553" max="12553" width="13" style="19" customWidth="1"/>
    <col min="12554" max="12554" width="10.25" style="19" customWidth="1"/>
    <col min="12555" max="12555" width="12.25" style="19" customWidth="1"/>
    <col min="12556" max="12556" width="9.625" style="19" customWidth="1"/>
    <col min="12557" max="12557" width="12.625" style="19" customWidth="1"/>
    <col min="12558" max="12558" width="10.625" style="19"/>
    <col min="12559" max="12559" width="11.375" style="19" customWidth="1"/>
    <col min="12560" max="12560" width="12.125" style="19" customWidth="1"/>
    <col min="12561" max="12561" width="10.625" style="19"/>
    <col min="12562" max="12562" width="13" style="19" customWidth="1"/>
    <col min="12563" max="12563" width="10.625" style="19"/>
    <col min="12564" max="12564" width="13.25" style="19" customWidth="1"/>
    <col min="12565" max="12801" width="10.625" style="19"/>
    <col min="12802" max="12802" width="7.75" style="19" bestFit="1" customWidth="1"/>
    <col min="12803" max="12803" width="21.125" style="19" customWidth="1"/>
    <col min="12804" max="12804" width="41" style="19" customWidth="1"/>
    <col min="12805" max="12805" width="13.375" style="19" customWidth="1"/>
    <col min="12806" max="12806" width="22.5" style="19" customWidth="1"/>
    <col min="12807" max="12807" width="13.75" style="19" customWidth="1"/>
    <col min="12808" max="12808" width="11.25" style="19" customWidth="1"/>
    <col min="12809" max="12809" width="13" style="19" customWidth="1"/>
    <col min="12810" max="12810" width="10.25" style="19" customWidth="1"/>
    <col min="12811" max="12811" width="12.25" style="19" customWidth="1"/>
    <col min="12812" max="12812" width="9.625" style="19" customWidth="1"/>
    <col min="12813" max="12813" width="12.625" style="19" customWidth="1"/>
    <col min="12814" max="12814" width="10.625" style="19"/>
    <col min="12815" max="12815" width="11.375" style="19" customWidth="1"/>
    <col min="12816" max="12816" width="12.125" style="19" customWidth="1"/>
    <col min="12817" max="12817" width="10.625" style="19"/>
    <col min="12818" max="12818" width="13" style="19" customWidth="1"/>
    <col min="12819" max="12819" width="10.625" style="19"/>
    <col min="12820" max="12820" width="13.25" style="19" customWidth="1"/>
    <col min="12821" max="13057" width="10.625" style="19"/>
    <col min="13058" max="13058" width="7.75" style="19" bestFit="1" customWidth="1"/>
    <col min="13059" max="13059" width="21.125" style="19" customWidth="1"/>
    <col min="13060" max="13060" width="41" style="19" customWidth="1"/>
    <col min="13061" max="13061" width="13.375" style="19" customWidth="1"/>
    <col min="13062" max="13062" width="22.5" style="19" customWidth="1"/>
    <col min="13063" max="13063" width="13.75" style="19" customWidth="1"/>
    <col min="13064" max="13064" width="11.25" style="19" customWidth="1"/>
    <col min="13065" max="13065" width="13" style="19" customWidth="1"/>
    <col min="13066" max="13066" width="10.25" style="19" customWidth="1"/>
    <col min="13067" max="13067" width="12.25" style="19" customWidth="1"/>
    <col min="13068" max="13068" width="9.625" style="19" customWidth="1"/>
    <col min="13069" max="13069" width="12.625" style="19" customWidth="1"/>
    <col min="13070" max="13070" width="10.625" style="19"/>
    <col min="13071" max="13071" width="11.375" style="19" customWidth="1"/>
    <col min="13072" max="13072" width="12.125" style="19" customWidth="1"/>
    <col min="13073" max="13073" width="10.625" style="19"/>
    <col min="13074" max="13074" width="13" style="19" customWidth="1"/>
    <col min="13075" max="13075" width="10.625" style="19"/>
    <col min="13076" max="13076" width="13.25" style="19" customWidth="1"/>
    <col min="13077" max="13313" width="10.625" style="19"/>
    <col min="13314" max="13314" width="7.75" style="19" bestFit="1" customWidth="1"/>
    <col min="13315" max="13315" width="21.125" style="19" customWidth="1"/>
    <col min="13316" max="13316" width="41" style="19" customWidth="1"/>
    <col min="13317" max="13317" width="13.375" style="19" customWidth="1"/>
    <col min="13318" max="13318" width="22.5" style="19" customWidth="1"/>
    <col min="13319" max="13319" width="13.75" style="19" customWidth="1"/>
    <col min="13320" max="13320" width="11.25" style="19" customWidth="1"/>
    <col min="13321" max="13321" width="13" style="19" customWidth="1"/>
    <col min="13322" max="13322" width="10.25" style="19" customWidth="1"/>
    <col min="13323" max="13323" width="12.25" style="19" customWidth="1"/>
    <col min="13324" max="13324" width="9.625" style="19" customWidth="1"/>
    <col min="13325" max="13325" width="12.625" style="19" customWidth="1"/>
    <col min="13326" max="13326" width="10.625" style="19"/>
    <col min="13327" max="13327" width="11.375" style="19" customWidth="1"/>
    <col min="13328" max="13328" width="12.125" style="19" customWidth="1"/>
    <col min="13329" max="13329" width="10.625" style="19"/>
    <col min="13330" max="13330" width="13" style="19" customWidth="1"/>
    <col min="13331" max="13331" width="10.625" style="19"/>
    <col min="13332" max="13332" width="13.25" style="19" customWidth="1"/>
    <col min="13333" max="13569" width="10.625" style="19"/>
    <col min="13570" max="13570" width="7.75" style="19" bestFit="1" customWidth="1"/>
    <col min="13571" max="13571" width="21.125" style="19" customWidth="1"/>
    <col min="13572" max="13572" width="41" style="19" customWidth="1"/>
    <col min="13573" max="13573" width="13.375" style="19" customWidth="1"/>
    <col min="13574" max="13574" width="22.5" style="19" customWidth="1"/>
    <col min="13575" max="13575" width="13.75" style="19" customWidth="1"/>
    <col min="13576" max="13576" width="11.25" style="19" customWidth="1"/>
    <col min="13577" max="13577" width="13" style="19" customWidth="1"/>
    <col min="13578" max="13578" width="10.25" style="19" customWidth="1"/>
    <col min="13579" max="13579" width="12.25" style="19" customWidth="1"/>
    <col min="13580" max="13580" width="9.625" style="19" customWidth="1"/>
    <col min="13581" max="13581" width="12.625" style="19" customWidth="1"/>
    <col min="13582" max="13582" width="10.625" style="19"/>
    <col min="13583" max="13583" width="11.375" style="19" customWidth="1"/>
    <col min="13584" max="13584" width="12.125" style="19" customWidth="1"/>
    <col min="13585" max="13585" width="10.625" style="19"/>
    <col min="13586" max="13586" width="13" style="19" customWidth="1"/>
    <col min="13587" max="13587" width="10.625" style="19"/>
    <col min="13588" max="13588" width="13.25" style="19" customWidth="1"/>
    <col min="13589" max="13825" width="10.625" style="19"/>
    <col min="13826" max="13826" width="7.75" style="19" bestFit="1" customWidth="1"/>
    <col min="13827" max="13827" width="21.125" style="19" customWidth="1"/>
    <col min="13828" max="13828" width="41" style="19" customWidth="1"/>
    <col min="13829" max="13829" width="13.375" style="19" customWidth="1"/>
    <col min="13830" max="13830" width="22.5" style="19" customWidth="1"/>
    <col min="13831" max="13831" width="13.75" style="19" customWidth="1"/>
    <col min="13832" max="13832" width="11.25" style="19" customWidth="1"/>
    <col min="13833" max="13833" width="13" style="19" customWidth="1"/>
    <col min="13834" max="13834" width="10.25" style="19" customWidth="1"/>
    <col min="13835" max="13835" width="12.25" style="19" customWidth="1"/>
    <col min="13836" max="13836" width="9.625" style="19" customWidth="1"/>
    <col min="13837" max="13837" width="12.625" style="19" customWidth="1"/>
    <col min="13838" max="13838" width="10.625" style="19"/>
    <col min="13839" max="13839" width="11.375" style="19" customWidth="1"/>
    <col min="13840" max="13840" width="12.125" style="19" customWidth="1"/>
    <col min="13841" max="13841" width="10.625" style="19"/>
    <col min="13842" max="13842" width="13" style="19" customWidth="1"/>
    <col min="13843" max="13843" width="10.625" style="19"/>
    <col min="13844" max="13844" width="13.25" style="19" customWidth="1"/>
    <col min="13845" max="14081" width="10.625" style="19"/>
    <col min="14082" max="14082" width="7.75" style="19" bestFit="1" customWidth="1"/>
    <col min="14083" max="14083" width="21.125" style="19" customWidth="1"/>
    <col min="14084" max="14084" width="41" style="19" customWidth="1"/>
    <col min="14085" max="14085" width="13.375" style="19" customWidth="1"/>
    <col min="14086" max="14086" width="22.5" style="19" customWidth="1"/>
    <col min="14087" max="14087" width="13.75" style="19" customWidth="1"/>
    <col min="14088" max="14088" width="11.25" style="19" customWidth="1"/>
    <col min="14089" max="14089" width="13" style="19" customWidth="1"/>
    <col min="14090" max="14090" width="10.25" style="19" customWidth="1"/>
    <col min="14091" max="14091" width="12.25" style="19" customWidth="1"/>
    <col min="14092" max="14092" width="9.625" style="19" customWidth="1"/>
    <col min="14093" max="14093" width="12.625" style="19" customWidth="1"/>
    <col min="14094" max="14094" width="10.625" style="19"/>
    <col min="14095" max="14095" width="11.375" style="19" customWidth="1"/>
    <col min="14096" max="14096" width="12.125" style="19" customWidth="1"/>
    <col min="14097" max="14097" width="10.625" style="19"/>
    <col min="14098" max="14098" width="13" style="19" customWidth="1"/>
    <col min="14099" max="14099" width="10.625" style="19"/>
    <col min="14100" max="14100" width="13.25" style="19" customWidth="1"/>
    <col min="14101" max="14337" width="10.625" style="19"/>
    <col min="14338" max="14338" width="7.75" style="19" bestFit="1" customWidth="1"/>
    <col min="14339" max="14339" width="21.125" style="19" customWidth="1"/>
    <col min="14340" max="14340" width="41" style="19" customWidth="1"/>
    <col min="14341" max="14341" width="13.375" style="19" customWidth="1"/>
    <col min="14342" max="14342" width="22.5" style="19" customWidth="1"/>
    <col min="14343" max="14343" width="13.75" style="19" customWidth="1"/>
    <col min="14344" max="14344" width="11.25" style="19" customWidth="1"/>
    <col min="14345" max="14345" width="13" style="19" customWidth="1"/>
    <col min="14346" max="14346" width="10.25" style="19" customWidth="1"/>
    <col min="14347" max="14347" width="12.25" style="19" customWidth="1"/>
    <col min="14348" max="14348" width="9.625" style="19" customWidth="1"/>
    <col min="14349" max="14349" width="12.625" style="19" customWidth="1"/>
    <col min="14350" max="14350" width="10.625" style="19"/>
    <col min="14351" max="14351" width="11.375" style="19" customWidth="1"/>
    <col min="14352" max="14352" width="12.125" style="19" customWidth="1"/>
    <col min="14353" max="14353" width="10.625" style="19"/>
    <col min="14354" max="14354" width="13" style="19" customWidth="1"/>
    <col min="14355" max="14355" width="10.625" style="19"/>
    <col min="14356" max="14356" width="13.25" style="19" customWidth="1"/>
    <col min="14357" max="14593" width="10.625" style="19"/>
    <col min="14594" max="14594" width="7.75" style="19" bestFit="1" customWidth="1"/>
    <col min="14595" max="14595" width="21.125" style="19" customWidth="1"/>
    <col min="14596" max="14596" width="41" style="19" customWidth="1"/>
    <col min="14597" max="14597" width="13.375" style="19" customWidth="1"/>
    <col min="14598" max="14598" width="22.5" style="19" customWidth="1"/>
    <col min="14599" max="14599" width="13.75" style="19" customWidth="1"/>
    <col min="14600" max="14600" width="11.25" style="19" customWidth="1"/>
    <col min="14601" max="14601" width="13" style="19" customWidth="1"/>
    <col min="14602" max="14602" width="10.25" style="19" customWidth="1"/>
    <col min="14603" max="14603" width="12.25" style="19" customWidth="1"/>
    <col min="14604" max="14604" width="9.625" style="19" customWidth="1"/>
    <col min="14605" max="14605" width="12.625" style="19" customWidth="1"/>
    <col min="14606" max="14606" width="10.625" style="19"/>
    <col min="14607" max="14607" width="11.375" style="19" customWidth="1"/>
    <col min="14608" max="14608" width="12.125" style="19" customWidth="1"/>
    <col min="14609" max="14609" width="10.625" style="19"/>
    <col min="14610" max="14610" width="13" style="19" customWidth="1"/>
    <col min="14611" max="14611" width="10.625" style="19"/>
    <col min="14612" max="14612" width="13.25" style="19" customWidth="1"/>
    <col min="14613" max="14849" width="10.625" style="19"/>
    <col min="14850" max="14850" width="7.75" style="19" bestFit="1" customWidth="1"/>
    <col min="14851" max="14851" width="21.125" style="19" customWidth="1"/>
    <col min="14852" max="14852" width="41" style="19" customWidth="1"/>
    <col min="14853" max="14853" width="13.375" style="19" customWidth="1"/>
    <col min="14854" max="14854" width="22.5" style="19" customWidth="1"/>
    <col min="14855" max="14855" width="13.75" style="19" customWidth="1"/>
    <col min="14856" max="14856" width="11.25" style="19" customWidth="1"/>
    <col min="14857" max="14857" width="13" style="19" customWidth="1"/>
    <col min="14858" max="14858" width="10.25" style="19" customWidth="1"/>
    <col min="14859" max="14859" width="12.25" style="19" customWidth="1"/>
    <col min="14860" max="14860" width="9.625" style="19" customWidth="1"/>
    <col min="14861" max="14861" width="12.625" style="19" customWidth="1"/>
    <col min="14862" max="14862" width="10.625" style="19"/>
    <col min="14863" max="14863" width="11.375" style="19" customWidth="1"/>
    <col min="14864" max="14864" width="12.125" style="19" customWidth="1"/>
    <col min="14865" max="14865" width="10.625" style="19"/>
    <col min="14866" max="14866" width="13" style="19" customWidth="1"/>
    <col min="14867" max="14867" width="10.625" style="19"/>
    <col min="14868" max="14868" width="13.25" style="19" customWidth="1"/>
    <col min="14869" max="15105" width="10.625" style="19"/>
    <col min="15106" max="15106" width="7.75" style="19" bestFit="1" customWidth="1"/>
    <col min="15107" max="15107" width="21.125" style="19" customWidth="1"/>
    <col min="15108" max="15108" width="41" style="19" customWidth="1"/>
    <col min="15109" max="15109" width="13.375" style="19" customWidth="1"/>
    <col min="15110" max="15110" width="22.5" style="19" customWidth="1"/>
    <col min="15111" max="15111" width="13.75" style="19" customWidth="1"/>
    <col min="15112" max="15112" width="11.25" style="19" customWidth="1"/>
    <col min="15113" max="15113" width="13" style="19" customWidth="1"/>
    <col min="15114" max="15114" width="10.25" style="19" customWidth="1"/>
    <col min="15115" max="15115" width="12.25" style="19" customWidth="1"/>
    <col min="15116" max="15116" width="9.625" style="19" customWidth="1"/>
    <col min="15117" max="15117" width="12.625" style="19" customWidth="1"/>
    <col min="15118" max="15118" width="10.625" style="19"/>
    <col min="15119" max="15119" width="11.375" style="19" customWidth="1"/>
    <col min="15120" max="15120" width="12.125" style="19" customWidth="1"/>
    <col min="15121" max="15121" width="10.625" style="19"/>
    <col min="15122" max="15122" width="13" style="19" customWidth="1"/>
    <col min="15123" max="15123" width="10.625" style="19"/>
    <col min="15124" max="15124" width="13.25" style="19" customWidth="1"/>
    <col min="15125" max="15361" width="10.625" style="19"/>
    <col min="15362" max="15362" width="7.75" style="19" bestFit="1" customWidth="1"/>
    <col min="15363" max="15363" width="21.125" style="19" customWidth="1"/>
    <col min="15364" max="15364" width="41" style="19" customWidth="1"/>
    <col min="15365" max="15365" width="13.375" style="19" customWidth="1"/>
    <col min="15366" max="15366" width="22.5" style="19" customWidth="1"/>
    <col min="15367" max="15367" width="13.75" style="19" customWidth="1"/>
    <col min="15368" max="15368" width="11.25" style="19" customWidth="1"/>
    <col min="15369" max="15369" width="13" style="19" customWidth="1"/>
    <col min="15370" max="15370" width="10.25" style="19" customWidth="1"/>
    <col min="15371" max="15371" width="12.25" style="19" customWidth="1"/>
    <col min="15372" max="15372" width="9.625" style="19" customWidth="1"/>
    <col min="15373" max="15373" width="12.625" style="19" customWidth="1"/>
    <col min="15374" max="15374" width="10.625" style="19"/>
    <col min="15375" max="15375" width="11.375" style="19" customWidth="1"/>
    <col min="15376" max="15376" width="12.125" style="19" customWidth="1"/>
    <col min="15377" max="15377" width="10.625" style="19"/>
    <col min="15378" max="15378" width="13" style="19" customWidth="1"/>
    <col min="15379" max="15379" width="10.625" style="19"/>
    <col min="15380" max="15380" width="13.25" style="19" customWidth="1"/>
    <col min="15381" max="15617" width="10.625" style="19"/>
    <col min="15618" max="15618" width="7.75" style="19" bestFit="1" customWidth="1"/>
    <col min="15619" max="15619" width="21.125" style="19" customWidth="1"/>
    <col min="15620" max="15620" width="41" style="19" customWidth="1"/>
    <col min="15621" max="15621" width="13.375" style="19" customWidth="1"/>
    <col min="15622" max="15622" width="22.5" style="19" customWidth="1"/>
    <col min="15623" max="15623" width="13.75" style="19" customWidth="1"/>
    <col min="15624" max="15624" width="11.25" style="19" customWidth="1"/>
    <col min="15625" max="15625" width="13" style="19" customWidth="1"/>
    <col min="15626" max="15626" width="10.25" style="19" customWidth="1"/>
    <col min="15627" max="15627" width="12.25" style="19" customWidth="1"/>
    <col min="15628" max="15628" width="9.625" style="19" customWidth="1"/>
    <col min="15629" max="15629" width="12.625" style="19" customWidth="1"/>
    <col min="15630" max="15630" width="10.625" style="19"/>
    <col min="15631" max="15631" width="11.375" style="19" customWidth="1"/>
    <col min="15632" max="15632" width="12.125" style="19" customWidth="1"/>
    <col min="15633" max="15633" width="10.625" style="19"/>
    <col min="15634" max="15634" width="13" style="19" customWidth="1"/>
    <col min="15635" max="15635" width="10.625" style="19"/>
    <col min="15636" max="15636" width="13.25" style="19" customWidth="1"/>
    <col min="15637" max="15873" width="10.625" style="19"/>
    <col min="15874" max="15874" width="7.75" style="19" bestFit="1" customWidth="1"/>
    <col min="15875" max="15875" width="21.125" style="19" customWidth="1"/>
    <col min="15876" max="15876" width="41" style="19" customWidth="1"/>
    <col min="15877" max="15877" width="13.375" style="19" customWidth="1"/>
    <col min="15878" max="15878" width="22.5" style="19" customWidth="1"/>
    <col min="15879" max="15879" width="13.75" style="19" customWidth="1"/>
    <col min="15880" max="15880" width="11.25" style="19" customWidth="1"/>
    <col min="15881" max="15881" width="13" style="19" customWidth="1"/>
    <col min="15882" max="15882" width="10.25" style="19" customWidth="1"/>
    <col min="15883" max="15883" width="12.25" style="19" customWidth="1"/>
    <col min="15884" max="15884" width="9.625" style="19" customWidth="1"/>
    <col min="15885" max="15885" width="12.625" style="19" customWidth="1"/>
    <col min="15886" max="15886" width="10.625" style="19"/>
    <col min="15887" max="15887" width="11.375" style="19" customWidth="1"/>
    <col min="15888" max="15888" width="12.125" style="19" customWidth="1"/>
    <col min="15889" max="15889" width="10.625" style="19"/>
    <col min="15890" max="15890" width="13" style="19" customWidth="1"/>
    <col min="15891" max="15891" width="10.625" style="19"/>
    <col min="15892" max="15892" width="13.25" style="19" customWidth="1"/>
    <col min="15893" max="16129" width="10.625" style="19"/>
    <col min="16130" max="16130" width="7.75" style="19" bestFit="1" customWidth="1"/>
    <col min="16131" max="16131" width="21.125" style="19" customWidth="1"/>
    <col min="16132" max="16132" width="41" style="19" customWidth="1"/>
    <col min="16133" max="16133" width="13.375" style="19" customWidth="1"/>
    <col min="16134" max="16134" width="22.5" style="19" customWidth="1"/>
    <col min="16135" max="16135" width="13.75" style="19" customWidth="1"/>
    <col min="16136" max="16136" width="11.25" style="19" customWidth="1"/>
    <col min="16137" max="16137" width="13" style="19" customWidth="1"/>
    <col min="16138" max="16138" width="10.25" style="19" customWidth="1"/>
    <col min="16139" max="16139" width="12.25" style="19" customWidth="1"/>
    <col min="16140" max="16140" width="9.625" style="19" customWidth="1"/>
    <col min="16141" max="16141" width="12.625" style="19" customWidth="1"/>
    <col min="16142" max="16142" width="10.625" style="19"/>
    <col min="16143" max="16143" width="11.375" style="19" customWidth="1"/>
    <col min="16144" max="16144" width="12.125" style="19" customWidth="1"/>
    <col min="16145" max="16145" width="10.625" style="19"/>
    <col min="16146" max="16146" width="13" style="19" customWidth="1"/>
    <col min="16147" max="16147" width="10.625" style="19"/>
    <col min="16148" max="16148" width="13.25" style="19" customWidth="1"/>
    <col min="16149" max="16384" width="10.625" style="19"/>
  </cols>
  <sheetData>
    <row r="1" spans="2:11" ht="23.25" customHeight="1"/>
    <row r="2" spans="2:11" s="244" customFormat="1" ht="23.25" customHeight="1">
      <c r="B2" s="677" t="s">
        <v>0</v>
      </c>
      <c r="C2" s="677"/>
      <c r="D2" s="677"/>
      <c r="E2" s="677"/>
      <c r="F2" s="677"/>
      <c r="G2" s="677"/>
    </row>
    <row r="3" spans="2:11" s="244" customFormat="1" ht="23.25" customHeight="1">
      <c r="B3" s="677" t="s">
        <v>1</v>
      </c>
      <c r="C3" s="677"/>
      <c r="D3" s="677"/>
      <c r="E3" s="677"/>
      <c r="F3" s="677"/>
      <c r="G3" s="677"/>
      <c r="H3" s="596"/>
      <c r="I3" s="596"/>
    </row>
    <row r="4" spans="2:11" s="244" customFormat="1" ht="21.75" customHeight="1" thickBot="1">
      <c r="B4" s="677" t="s">
        <v>101</v>
      </c>
      <c r="C4" s="677"/>
      <c r="D4" s="677"/>
      <c r="E4" s="677"/>
      <c r="F4" s="677"/>
      <c r="G4" s="677"/>
    </row>
    <row r="5" spans="2:11" s="244" customFormat="1" ht="23.25" customHeight="1" thickBot="1">
      <c r="B5" s="865" t="s">
        <v>1001</v>
      </c>
      <c r="C5" s="866"/>
      <c r="D5" s="866"/>
      <c r="E5" s="866"/>
      <c r="F5" s="866"/>
      <c r="G5" s="867"/>
    </row>
    <row r="6" spans="2:11" s="244" customFormat="1" ht="23.25" customHeight="1">
      <c r="B6" s="597" t="s">
        <v>247</v>
      </c>
      <c r="C6" s="469" t="s">
        <v>205</v>
      </c>
      <c r="D6" s="469" t="s">
        <v>261</v>
      </c>
      <c r="E6" s="469" t="s">
        <v>1002</v>
      </c>
      <c r="F6" s="469" t="s">
        <v>103</v>
      </c>
      <c r="G6" s="470" t="s">
        <v>105</v>
      </c>
    </row>
    <row r="7" spans="2:11" s="244" customFormat="1" ht="45">
      <c r="B7" s="601" t="s">
        <v>71</v>
      </c>
      <c r="C7" s="598" t="s">
        <v>1003</v>
      </c>
      <c r="D7" s="599" t="s">
        <v>1004</v>
      </c>
      <c r="E7" s="612">
        <v>2020</v>
      </c>
      <c r="F7" s="614" t="s">
        <v>839</v>
      </c>
      <c r="G7" s="602" t="s">
        <v>1005</v>
      </c>
    </row>
    <row r="8" spans="2:11" s="244" customFormat="1" ht="49.5">
      <c r="B8" s="601" t="s">
        <v>71</v>
      </c>
      <c r="C8" s="598" t="s">
        <v>1006</v>
      </c>
      <c r="D8" s="599" t="s">
        <v>1004</v>
      </c>
      <c r="E8" s="612">
        <v>2020</v>
      </c>
      <c r="F8" s="614" t="s">
        <v>839</v>
      </c>
      <c r="G8" s="603" t="s">
        <v>1007</v>
      </c>
    </row>
    <row r="9" spans="2:11" s="244" customFormat="1" ht="66.75" thickBot="1">
      <c r="B9" s="604" t="s">
        <v>71</v>
      </c>
      <c r="C9" s="605" t="s">
        <v>1008</v>
      </c>
      <c r="D9" s="600" t="s">
        <v>1004</v>
      </c>
      <c r="E9" s="613">
        <v>2021</v>
      </c>
      <c r="F9" s="613" t="s">
        <v>839</v>
      </c>
      <c r="G9" s="606" t="s">
        <v>1009</v>
      </c>
    </row>
    <row r="10" spans="2:11" s="187" customFormat="1" ht="15.75" customHeight="1">
      <c r="B10" s="868"/>
      <c r="C10" s="868"/>
      <c r="D10" s="868"/>
      <c r="E10" s="868"/>
      <c r="F10" s="293"/>
      <c r="G10" s="294"/>
      <c r="K10" s="295"/>
    </row>
    <row r="11" spans="2:11" s="128" customFormat="1" ht="15.75" customHeight="1">
      <c r="B11" s="134"/>
      <c r="C11" s="189" t="s">
        <v>61</v>
      </c>
      <c r="D11" s="127"/>
      <c r="E11" s="127"/>
      <c r="F11" s="131"/>
      <c r="G11" s="131"/>
    </row>
    <row r="12" spans="2:11" s="128" customFormat="1" ht="15.75" customHeight="1" thickBot="1">
      <c r="B12" s="134"/>
      <c r="C12" s="189" t="s">
        <v>106</v>
      </c>
      <c r="D12" s="127"/>
      <c r="E12" s="127"/>
      <c r="F12" s="131"/>
      <c r="G12" s="131"/>
    </row>
    <row r="13" spans="2:11" s="129" customFormat="1" ht="27.75" customHeight="1">
      <c r="B13" s="134"/>
      <c r="C13" s="190" t="s">
        <v>71</v>
      </c>
      <c r="D13" s="862" t="s">
        <v>72</v>
      </c>
      <c r="E13" s="863"/>
      <c r="F13" s="864"/>
      <c r="G13" s="427"/>
    </row>
    <row r="14" spans="2:11" s="129" customFormat="1" ht="27.75" customHeight="1">
      <c r="B14" s="134"/>
      <c r="C14" s="191" t="s">
        <v>73</v>
      </c>
      <c r="D14" s="869" t="s">
        <v>74</v>
      </c>
      <c r="E14" s="870"/>
      <c r="F14" s="871"/>
      <c r="G14" s="427"/>
    </row>
    <row r="15" spans="2:11" s="129" customFormat="1" ht="27.75" customHeight="1">
      <c r="B15" s="134"/>
      <c r="C15" s="191" t="s">
        <v>75</v>
      </c>
      <c r="D15" s="869" t="s">
        <v>76</v>
      </c>
      <c r="E15" s="870"/>
      <c r="F15" s="871"/>
      <c r="G15" s="132"/>
    </row>
    <row r="16" spans="2:11" s="129" customFormat="1" ht="27.75" customHeight="1">
      <c r="B16" s="134"/>
      <c r="C16" s="191" t="s">
        <v>77</v>
      </c>
      <c r="D16" s="869" t="s">
        <v>78</v>
      </c>
      <c r="E16" s="870"/>
      <c r="F16" s="871"/>
      <c r="G16" s="132"/>
    </row>
    <row r="17" spans="2:7" s="129" customFormat="1" ht="27.75" customHeight="1">
      <c r="B17" s="134"/>
      <c r="C17" s="191" t="s">
        <v>79</v>
      </c>
      <c r="D17" s="869" t="s">
        <v>80</v>
      </c>
      <c r="E17" s="870"/>
      <c r="F17" s="871"/>
      <c r="G17" s="133"/>
    </row>
    <row r="18" spans="2:7" s="129" customFormat="1" ht="27.75" customHeight="1">
      <c r="B18" s="134"/>
      <c r="C18" s="191" t="s">
        <v>81</v>
      </c>
      <c r="D18" s="869" t="s">
        <v>82</v>
      </c>
      <c r="E18" s="870"/>
      <c r="F18" s="871"/>
      <c r="G18" s="427"/>
    </row>
    <row r="19" spans="2:7" s="129" customFormat="1" ht="27.75" customHeight="1">
      <c r="B19" s="134"/>
      <c r="C19" s="191" t="s">
        <v>83</v>
      </c>
      <c r="D19" s="869" t="s">
        <v>84</v>
      </c>
      <c r="E19" s="870"/>
      <c r="F19" s="871"/>
      <c r="G19" s="427"/>
    </row>
    <row r="20" spans="2:7" s="129" customFormat="1" ht="27.75" customHeight="1">
      <c r="B20" s="134"/>
      <c r="C20" s="191" t="s">
        <v>85</v>
      </c>
      <c r="D20" s="869" t="s">
        <v>86</v>
      </c>
      <c r="E20" s="870"/>
      <c r="F20" s="871"/>
      <c r="G20" s="427"/>
    </row>
    <row r="21" spans="2:7" s="129" customFormat="1" ht="27.75" customHeight="1">
      <c r="B21" s="134"/>
      <c r="C21" s="191" t="s">
        <v>87</v>
      </c>
      <c r="D21" s="869" t="s">
        <v>88</v>
      </c>
      <c r="E21" s="870"/>
      <c r="F21" s="871"/>
      <c r="G21" s="427"/>
    </row>
    <row r="22" spans="2:7" s="129" customFormat="1" ht="27.75" customHeight="1" thickBot="1">
      <c r="B22" s="134"/>
      <c r="C22" s="192" t="s">
        <v>89</v>
      </c>
      <c r="D22" s="872" t="s">
        <v>90</v>
      </c>
      <c r="E22" s="873"/>
      <c r="F22" s="874"/>
      <c r="G22" s="427"/>
    </row>
    <row r="23" spans="2:7" s="129" customFormat="1" ht="15.75" customHeight="1">
      <c r="B23" s="134"/>
      <c r="C23" s="875"/>
      <c r="D23" s="875"/>
      <c r="E23" s="875"/>
      <c r="F23" s="875"/>
      <c r="G23" s="427"/>
    </row>
  </sheetData>
  <autoFilter ref="B6:F9" xr:uid="{44498CCE-21AC-4488-B3C0-AB56121F705C}"/>
  <mergeCells count="16">
    <mergeCell ref="D20:F20"/>
    <mergeCell ref="D21:F21"/>
    <mergeCell ref="D22:F22"/>
    <mergeCell ref="C23:F23"/>
    <mergeCell ref="D14:F14"/>
    <mergeCell ref="D15:F15"/>
    <mergeCell ref="D16:F16"/>
    <mergeCell ref="D17:F17"/>
    <mergeCell ref="D18:F18"/>
    <mergeCell ref="D19:F19"/>
    <mergeCell ref="D13:F13"/>
    <mergeCell ref="B2:G2"/>
    <mergeCell ref="B3:G3"/>
    <mergeCell ref="B4:G4"/>
    <mergeCell ref="B5:G5"/>
    <mergeCell ref="B10:E10"/>
  </mergeCells>
  <conditionalFormatting sqref="C7:C9">
    <cfRule type="duplicateValues" dxfId="10" priority="1"/>
  </conditionalFormatting>
  <printOptions horizontalCentered="1"/>
  <pageMargins left="0.31496062992125984" right="0.39370078740157483" top="0.98425196850393704" bottom="0.70866141732283472" header="0" footer="0"/>
  <pageSetup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A7F56-AEB4-497A-B654-1FA156D2C708}">
  <sheetPr>
    <tabColor theme="6" tint="0.39997558519241921"/>
  </sheetPr>
  <dimension ref="B2:H181"/>
  <sheetViews>
    <sheetView showGridLines="0" topLeftCell="A2" zoomScale="70" zoomScaleNormal="70" workbookViewId="0">
      <selection activeCell="D8" sqref="D8"/>
    </sheetView>
  </sheetViews>
  <sheetFormatPr baseColWidth="10" defaultColWidth="10.625" defaultRowHeight="15" customHeight="1" outlineLevelRow="1"/>
  <cols>
    <col min="1" max="1" width="4.25" style="122" customWidth="1"/>
    <col min="2" max="2" width="4.75" style="122" bestFit="1" customWidth="1"/>
    <col min="3" max="3" width="32.5" style="122" customWidth="1"/>
    <col min="4" max="4" width="125.25" style="122" customWidth="1"/>
    <col min="5" max="5" width="27.25" style="122" customWidth="1"/>
    <col min="6" max="6" width="15.625" style="122" customWidth="1"/>
    <col min="7" max="7" width="19" style="123" bestFit="1" customWidth="1"/>
    <col min="8" max="8" width="12.25" style="122" customWidth="1"/>
    <col min="9" max="9" width="12.125" style="122" customWidth="1"/>
    <col min="10" max="10" width="9.625" style="122" customWidth="1"/>
    <col min="11" max="11" width="10.625" style="122"/>
    <col min="12" max="12" width="11.375" style="122" customWidth="1"/>
    <col min="13" max="13" width="12.125" style="122" customWidth="1"/>
    <col min="14" max="14" width="10.625" style="122"/>
    <col min="15" max="15" width="13" style="122" customWidth="1"/>
    <col min="16" max="16" width="10.625" style="122"/>
    <col min="17" max="17" width="13.25" style="122" customWidth="1"/>
    <col min="18" max="16384" width="10.625" style="122"/>
  </cols>
  <sheetData>
    <row r="2" spans="2:7" s="244" customFormat="1" ht="16.5" customHeight="1">
      <c r="B2" s="677" t="s">
        <v>0</v>
      </c>
      <c r="C2" s="677"/>
      <c r="D2" s="677"/>
      <c r="E2" s="677"/>
      <c r="F2" s="677"/>
      <c r="G2" s="121"/>
    </row>
    <row r="3" spans="2:7" s="244" customFormat="1" ht="16.5" customHeight="1">
      <c r="B3" s="677" t="s">
        <v>1</v>
      </c>
      <c r="C3" s="677"/>
      <c r="D3" s="677"/>
      <c r="E3" s="677"/>
      <c r="F3" s="677"/>
      <c r="G3" s="121"/>
    </row>
    <row r="4" spans="2:7" s="244" customFormat="1" ht="16.5" customHeight="1">
      <c r="B4" s="677" t="s">
        <v>244</v>
      </c>
      <c r="C4" s="677"/>
      <c r="D4" s="677"/>
      <c r="E4" s="677"/>
      <c r="F4" s="677"/>
      <c r="G4" s="121"/>
    </row>
    <row r="5" spans="2:7" s="244" customFormat="1" ht="16.5" customHeight="1" thickBot="1">
      <c r="B5" s="319"/>
      <c r="C5" s="319"/>
      <c r="D5" s="319"/>
      <c r="E5" s="319"/>
      <c r="F5" s="319"/>
      <c r="G5" s="121"/>
    </row>
    <row r="6" spans="2:7" s="244" customFormat="1" ht="16.5" thickBot="1">
      <c r="B6" s="877" t="s">
        <v>292</v>
      </c>
      <c r="C6" s="878"/>
      <c r="D6" s="878"/>
      <c r="E6" s="878"/>
      <c r="F6" s="879"/>
      <c r="G6" s="121"/>
    </row>
    <row r="7" spans="2:7" s="244" customFormat="1" ht="17.25" customHeight="1" thickBot="1">
      <c r="B7" s="880" t="s">
        <v>245</v>
      </c>
      <c r="C7" s="881"/>
      <c r="D7" s="881"/>
      <c r="E7" s="881"/>
      <c r="F7" s="882"/>
      <c r="G7" s="121"/>
    </row>
    <row r="8" spans="2:7" s="244" customFormat="1" ht="48" thickBot="1">
      <c r="B8" s="483" t="s">
        <v>102</v>
      </c>
      <c r="C8" s="484" t="s">
        <v>107</v>
      </c>
      <c r="D8" s="484" t="s">
        <v>108</v>
      </c>
      <c r="E8" s="485" t="s">
        <v>109</v>
      </c>
      <c r="F8" s="486" t="s">
        <v>293</v>
      </c>
      <c r="G8" s="121"/>
    </row>
    <row r="9" spans="2:7" ht="54.75" customHeight="1" outlineLevel="1">
      <c r="B9" s="273">
        <v>1</v>
      </c>
      <c r="C9" s="538" t="s">
        <v>957</v>
      </c>
      <c r="D9" s="538" t="s">
        <v>966</v>
      </c>
      <c r="E9" s="540" t="s">
        <v>971</v>
      </c>
      <c r="F9" s="542" t="s">
        <v>969</v>
      </c>
      <c r="G9" s="471" t="s">
        <v>376</v>
      </c>
    </row>
    <row r="10" spans="2:7" ht="54.75" customHeight="1" outlineLevel="1">
      <c r="B10" s="274">
        <v>2</v>
      </c>
      <c r="C10" s="539" t="s">
        <v>835</v>
      </c>
      <c r="D10" s="539" t="s">
        <v>966</v>
      </c>
      <c r="E10" s="328" t="s">
        <v>971</v>
      </c>
      <c r="F10" s="543" t="s">
        <v>970</v>
      </c>
      <c r="G10" s="471" t="s">
        <v>833</v>
      </c>
    </row>
    <row r="11" spans="2:7" ht="54.75" customHeight="1" outlineLevel="1">
      <c r="B11" s="273">
        <v>3</v>
      </c>
      <c r="C11" s="538" t="s">
        <v>958</v>
      </c>
      <c r="D11" s="538" t="s">
        <v>967</v>
      </c>
      <c r="E11" s="541" t="s">
        <v>971</v>
      </c>
      <c r="F11" s="544" t="s">
        <v>969</v>
      </c>
      <c r="G11" s="471" t="s">
        <v>834</v>
      </c>
    </row>
    <row r="12" spans="2:7" ht="54.75" customHeight="1" outlineLevel="1">
      <c r="B12" s="274">
        <v>4</v>
      </c>
      <c r="C12" s="539" t="s">
        <v>959</v>
      </c>
      <c r="D12" s="539" t="s">
        <v>966</v>
      </c>
      <c r="E12" s="328" t="s">
        <v>971</v>
      </c>
      <c r="F12" s="543" t="s">
        <v>969</v>
      </c>
      <c r="G12" s="471" t="s">
        <v>833</v>
      </c>
    </row>
    <row r="13" spans="2:7" ht="54.75" customHeight="1" outlineLevel="1">
      <c r="B13" s="273">
        <v>5</v>
      </c>
      <c r="C13" s="538" t="s">
        <v>960</v>
      </c>
      <c r="D13" s="538" t="s">
        <v>966</v>
      </c>
      <c r="E13" s="541" t="s">
        <v>971</v>
      </c>
      <c r="F13" s="544" t="s">
        <v>969</v>
      </c>
      <c r="G13" s="471" t="s">
        <v>833</v>
      </c>
    </row>
    <row r="14" spans="2:7" ht="54.75" customHeight="1" outlineLevel="1">
      <c r="B14" s="274">
        <v>6</v>
      </c>
      <c r="C14" s="539" t="s">
        <v>961</v>
      </c>
      <c r="D14" s="539" t="s">
        <v>966</v>
      </c>
      <c r="E14" s="328" t="s">
        <v>971</v>
      </c>
      <c r="F14" s="543" t="s">
        <v>969</v>
      </c>
      <c r="G14" s="471" t="s">
        <v>376</v>
      </c>
    </row>
    <row r="15" spans="2:7" ht="54.75" customHeight="1" outlineLevel="1">
      <c r="B15" s="273">
        <v>7</v>
      </c>
      <c r="C15" s="538" t="s">
        <v>962</v>
      </c>
      <c r="D15" s="538" t="s">
        <v>966</v>
      </c>
      <c r="E15" s="541" t="s">
        <v>971</v>
      </c>
      <c r="F15" s="544" t="s">
        <v>970</v>
      </c>
      <c r="G15" s="471" t="s">
        <v>834</v>
      </c>
    </row>
    <row r="16" spans="2:7" ht="54.75" customHeight="1" outlineLevel="1">
      <c r="B16" s="274">
        <v>8</v>
      </c>
      <c r="C16" s="539" t="s">
        <v>963</v>
      </c>
      <c r="D16" s="539" t="s">
        <v>968</v>
      </c>
      <c r="E16" s="328" t="s">
        <v>971</v>
      </c>
      <c r="F16" s="543" t="s">
        <v>969</v>
      </c>
      <c r="G16" s="471" t="s">
        <v>834</v>
      </c>
    </row>
    <row r="17" spans="2:8" ht="54.75" customHeight="1" outlineLevel="1">
      <c r="B17" s="273">
        <v>9</v>
      </c>
      <c r="C17" s="538" t="s">
        <v>964</v>
      </c>
      <c r="D17" s="538" t="s">
        <v>966</v>
      </c>
      <c r="E17" s="541" t="s">
        <v>971</v>
      </c>
      <c r="F17" s="544" t="s">
        <v>969</v>
      </c>
      <c r="G17" s="471" t="s">
        <v>834</v>
      </c>
    </row>
    <row r="18" spans="2:8" ht="54.75" customHeight="1" outlineLevel="1" thickBot="1">
      <c r="B18" s="545">
        <v>10</v>
      </c>
      <c r="C18" s="546" t="s">
        <v>965</v>
      </c>
      <c r="D18" s="546" t="s">
        <v>966</v>
      </c>
      <c r="E18" s="547" t="s">
        <v>971</v>
      </c>
      <c r="F18" s="548" t="s">
        <v>969</v>
      </c>
      <c r="G18" s="471" t="s">
        <v>834</v>
      </c>
    </row>
    <row r="21" spans="2:8" ht="15" customHeight="1">
      <c r="B21" s="876" t="s">
        <v>294</v>
      </c>
      <c r="C21" s="876"/>
      <c r="D21" s="876"/>
      <c r="E21" s="876"/>
      <c r="F21" s="876"/>
    </row>
    <row r="22" spans="2:8" ht="15" customHeight="1">
      <c r="B22" s="549" t="s">
        <v>102</v>
      </c>
      <c r="C22" s="549" t="s">
        <v>107</v>
      </c>
      <c r="D22" s="549" t="s">
        <v>108</v>
      </c>
      <c r="E22" s="550" t="s">
        <v>109</v>
      </c>
      <c r="F22" s="550" t="s">
        <v>972</v>
      </c>
    </row>
    <row r="23" spans="2:8" ht="15" customHeight="1">
      <c r="B23" s="551">
        <v>1</v>
      </c>
      <c r="C23" s="552" t="s">
        <v>973</v>
      </c>
      <c r="D23" s="553" t="s">
        <v>974</v>
      </c>
      <c r="E23" s="554" t="s">
        <v>974</v>
      </c>
      <c r="F23" s="555">
        <v>54789</v>
      </c>
    </row>
    <row r="24" spans="2:8" ht="38.25" customHeight="1">
      <c r="B24" s="556">
        <v>2</v>
      </c>
      <c r="C24" s="557" t="s">
        <v>975</v>
      </c>
      <c r="D24" s="558" t="s">
        <v>374</v>
      </c>
      <c r="E24" s="559" t="s">
        <v>387</v>
      </c>
      <c r="F24" s="555">
        <v>54789</v>
      </c>
    </row>
    <row r="25" spans="2:8" ht="54.75" customHeight="1" outlineLevel="1">
      <c r="B25" s="551">
        <v>3</v>
      </c>
      <c r="C25" s="552" t="s">
        <v>976</v>
      </c>
      <c r="D25" s="560" t="s">
        <v>374</v>
      </c>
      <c r="E25" s="554" t="s">
        <v>387</v>
      </c>
      <c r="F25" s="555">
        <v>54789</v>
      </c>
      <c r="G25" s="471" t="s">
        <v>377</v>
      </c>
      <c r="H25" s="487" t="s">
        <v>441</v>
      </c>
    </row>
    <row r="26" spans="2:8" ht="54.75" customHeight="1" outlineLevel="1">
      <c r="B26" s="556">
        <v>4</v>
      </c>
      <c r="C26" s="557" t="s">
        <v>977</v>
      </c>
      <c r="D26" s="558" t="s">
        <v>977</v>
      </c>
      <c r="E26" s="559" t="s">
        <v>974</v>
      </c>
      <c r="F26" s="555">
        <v>54789</v>
      </c>
      <c r="G26" s="471" t="s">
        <v>375</v>
      </c>
      <c r="H26" s="487" t="s">
        <v>375</v>
      </c>
    </row>
    <row r="27" spans="2:8" ht="54.75" customHeight="1" outlineLevel="1">
      <c r="B27" s="551">
        <v>5</v>
      </c>
      <c r="C27" s="552" t="s">
        <v>396</v>
      </c>
      <c r="D27" s="560" t="s">
        <v>374</v>
      </c>
      <c r="E27" s="554" t="s">
        <v>380</v>
      </c>
      <c r="F27" s="561">
        <v>54789</v>
      </c>
      <c r="G27" s="471" t="s">
        <v>379</v>
      </c>
      <c r="H27" s="487" t="s">
        <v>375</v>
      </c>
    </row>
    <row r="28" spans="2:8" ht="54.75" customHeight="1" outlineLevel="1">
      <c r="B28" s="556">
        <v>6</v>
      </c>
      <c r="C28" s="557" t="s">
        <v>395</v>
      </c>
      <c r="D28" s="558" t="s">
        <v>374</v>
      </c>
      <c r="E28" s="559" t="s">
        <v>387</v>
      </c>
      <c r="F28" s="555">
        <v>54789</v>
      </c>
      <c r="G28" s="471" t="s">
        <v>381</v>
      </c>
      <c r="H28" s="487" t="s">
        <v>442</v>
      </c>
    </row>
    <row r="29" spans="2:8" ht="54.75" customHeight="1" outlineLevel="1">
      <c r="B29" s="551">
        <v>8</v>
      </c>
      <c r="C29" s="552" t="s">
        <v>392</v>
      </c>
      <c r="D29" s="560" t="s">
        <v>382</v>
      </c>
      <c r="E29" s="554" t="s">
        <v>380</v>
      </c>
      <c r="F29" s="561" t="s">
        <v>393</v>
      </c>
      <c r="G29" s="471" t="s">
        <v>375</v>
      </c>
      <c r="H29" s="487" t="s">
        <v>375</v>
      </c>
    </row>
    <row r="30" spans="2:8" ht="54.75" customHeight="1" outlineLevel="1">
      <c r="B30" s="556">
        <v>9</v>
      </c>
      <c r="C30" s="562" t="s">
        <v>978</v>
      </c>
      <c r="D30" s="563" t="s">
        <v>382</v>
      </c>
      <c r="E30" s="558" t="s">
        <v>401</v>
      </c>
      <c r="F30" s="559">
        <v>45344</v>
      </c>
      <c r="G30" s="471" t="s">
        <v>375</v>
      </c>
      <c r="H30" s="487" t="s">
        <v>375</v>
      </c>
    </row>
    <row r="31" spans="2:8" ht="54.75" customHeight="1" outlineLevel="1">
      <c r="B31" s="551">
        <v>10</v>
      </c>
      <c r="C31" s="552" t="s">
        <v>979</v>
      </c>
      <c r="D31" s="560" t="s">
        <v>374</v>
      </c>
      <c r="E31" s="554" t="s">
        <v>405</v>
      </c>
      <c r="F31" s="561" t="s">
        <v>388</v>
      </c>
      <c r="G31" s="471" t="s">
        <v>375</v>
      </c>
      <c r="H31" s="487" t="s">
        <v>375</v>
      </c>
    </row>
    <row r="32" spans="2:8" ht="54.75" customHeight="1" outlineLevel="1">
      <c r="B32" s="556">
        <v>11</v>
      </c>
      <c r="C32" s="562" t="s">
        <v>980</v>
      </c>
      <c r="D32" s="563" t="s">
        <v>382</v>
      </c>
      <c r="E32" s="558" t="s">
        <v>398</v>
      </c>
      <c r="F32" s="559" t="s">
        <v>399</v>
      </c>
      <c r="G32" s="471" t="s">
        <v>375</v>
      </c>
      <c r="H32" s="487" t="s">
        <v>375</v>
      </c>
    </row>
    <row r="33" spans="2:8" ht="54.75" customHeight="1" outlineLevel="1">
      <c r="B33" s="551">
        <v>12</v>
      </c>
      <c r="C33" s="552" t="s">
        <v>981</v>
      </c>
      <c r="D33" s="560" t="s">
        <v>374</v>
      </c>
      <c r="E33" s="554" t="s">
        <v>378</v>
      </c>
      <c r="F33" s="561">
        <v>54789</v>
      </c>
      <c r="G33" s="471" t="s">
        <v>375</v>
      </c>
      <c r="H33" s="487" t="s">
        <v>375</v>
      </c>
    </row>
    <row r="34" spans="2:8" ht="54.75" customHeight="1" outlineLevel="1">
      <c r="B34" s="556">
        <v>13</v>
      </c>
      <c r="C34" s="562" t="s">
        <v>982</v>
      </c>
      <c r="D34" s="563" t="s">
        <v>382</v>
      </c>
      <c r="E34" s="558" t="s">
        <v>394</v>
      </c>
      <c r="F34" s="559">
        <v>54789</v>
      </c>
      <c r="G34" s="471" t="s">
        <v>375</v>
      </c>
      <c r="H34" s="487" t="s">
        <v>375</v>
      </c>
    </row>
    <row r="35" spans="2:8" ht="54.75" customHeight="1" outlineLevel="1">
      <c r="B35" s="551">
        <v>14</v>
      </c>
      <c r="C35" s="552" t="s">
        <v>385</v>
      </c>
      <c r="D35" s="560" t="s">
        <v>374</v>
      </c>
      <c r="E35" s="554" t="s">
        <v>378</v>
      </c>
      <c r="F35" s="561" t="s">
        <v>386</v>
      </c>
      <c r="G35" s="471" t="s">
        <v>375</v>
      </c>
      <c r="H35" s="487" t="s">
        <v>375</v>
      </c>
    </row>
    <row r="36" spans="2:8" ht="54.75" customHeight="1" outlineLevel="1">
      <c r="B36" s="556">
        <v>15</v>
      </c>
      <c r="C36" s="562" t="s">
        <v>983</v>
      </c>
      <c r="D36" s="563" t="s">
        <v>382</v>
      </c>
      <c r="E36" s="558" t="s">
        <v>383</v>
      </c>
      <c r="F36" s="559" t="s">
        <v>384</v>
      </c>
      <c r="G36" s="471" t="s">
        <v>375</v>
      </c>
      <c r="H36" s="487" t="s">
        <v>375</v>
      </c>
    </row>
    <row r="37" spans="2:8" ht="54.75" customHeight="1" outlineLevel="1">
      <c r="B37" s="551">
        <v>16</v>
      </c>
      <c r="C37" s="552" t="s">
        <v>984</v>
      </c>
      <c r="D37" s="560" t="s">
        <v>374</v>
      </c>
      <c r="E37" s="554" t="s">
        <v>403</v>
      </c>
      <c r="F37" s="561" t="s">
        <v>404</v>
      </c>
      <c r="G37" s="471" t="s">
        <v>375</v>
      </c>
      <c r="H37" s="487" t="s">
        <v>375</v>
      </c>
    </row>
    <row r="38" spans="2:8" ht="54.75" customHeight="1" outlineLevel="1">
      <c r="B38" s="556">
        <v>17</v>
      </c>
      <c r="C38" s="562" t="s">
        <v>390</v>
      </c>
      <c r="D38" s="564" t="s">
        <v>985</v>
      </c>
      <c r="E38" s="558" t="s">
        <v>986</v>
      </c>
      <c r="F38" s="565">
        <v>54789</v>
      </c>
      <c r="G38" s="471" t="s">
        <v>375</v>
      </c>
      <c r="H38" s="487" t="s">
        <v>375</v>
      </c>
    </row>
    <row r="39" spans="2:8" ht="54.75" customHeight="1" outlineLevel="1">
      <c r="B39" s="551">
        <v>18</v>
      </c>
      <c r="C39" s="552" t="s">
        <v>389</v>
      </c>
      <c r="D39" s="560" t="s">
        <v>985</v>
      </c>
      <c r="E39" s="554" t="s">
        <v>391</v>
      </c>
      <c r="F39" s="561">
        <v>46023</v>
      </c>
      <c r="G39" s="471" t="s">
        <v>376</v>
      </c>
      <c r="H39" s="487" t="s">
        <v>440</v>
      </c>
    </row>
    <row r="40" spans="2:8" ht="54.75" customHeight="1" outlineLevel="1">
      <c r="B40"/>
      <c r="C40"/>
      <c r="D40"/>
      <c r="E40"/>
      <c r="F40"/>
      <c r="G40" s="471" t="s">
        <v>375</v>
      </c>
      <c r="H40" s="487" t="s">
        <v>375</v>
      </c>
    </row>
    <row r="41" spans="2:8" ht="54.75" customHeight="1" outlineLevel="1">
      <c r="B41"/>
      <c r="C41"/>
      <c r="D41"/>
      <c r="E41"/>
      <c r="F41"/>
      <c r="G41" s="471" t="s">
        <v>375</v>
      </c>
      <c r="H41" s="487" t="s">
        <v>375</v>
      </c>
    </row>
    <row r="42" spans="2:8" ht="54.75" customHeight="1" outlineLevel="1">
      <c r="B42"/>
      <c r="C42"/>
      <c r="D42"/>
      <c r="E42"/>
      <c r="F42"/>
      <c r="G42" s="471" t="s">
        <v>375</v>
      </c>
      <c r="H42" s="487" t="s">
        <v>375</v>
      </c>
    </row>
    <row r="43" spans="2:8" ht="54.75" customHeight="1" outlineLevel="1">
      <c r="B43"/>
      <c r="C43"/>
      <c r="D43"/>
      <c r="E43"/>
      <c r="F43"/>
      <c r="G43" s="471" t="s">
        <v>375</v>
      </c>
      <c r="H43" s="487" t="s">
        <v>375</v>
      </c>
    </row>
    <row r="44" spans="2:8" ht="54.75" customHeight="1" outlineLevel="1">
      <c r="B44"/>
      <c r="C44"/>
      <c r="D44"/>
      <c r="E44"/>
      <c r="F44"/>
      <c r="G44" s="471" t="s">
        <v>375</v>
      </c>
      <c r="H44" s="487" t="s">
        <v>375</v>
      </c>
    </row>
    <row r="45" spans="2:8" ht="54.75" customHeight="1" outlineLevel="1">
      <c r="B45"/>
      <c r="C45"/>
      <c r="D45"/>
      <c r="E45"/>
      <c r="F45"/>
      <c r="G45" s="471" t="s">
        <v>375</v>
      </c>
      <c r="H45" s="487" t="s">
        <v>375</v>
      </c>
    </row>
    <row r="46" spans="2:8" ht="54.75" customHeight="1" outlineLevel="1">
      <c r="B46"/>
      <c r="C46"/>
      <c r="D46"/>
      <c r="E46"/>
      <c r="F46"/>
      <c r="G46" s="471" t="s">
        <v>375</v>
      </c>
      <c r="H46" s="487" t="s">
        <v>375</v>
      </c>
    </row>
    <row r="47" spans="2:8" ht="54.75" customHeight="1" outlineLevel="1">
      <c r="B47"/>
      <c r="C47"/>
      <c r="D47"/>
      <c r="E47"/>
      <c r="F47"/>
      <c r="G47" s="471" t="s">
        <v>375</v>
      </c>
      <c r="H47" s="487" t="s">
        <v>375</v>
      </c>
    </row>
    <row r="48" spans="2:8" ht="54.75" customHeight="1" outlineLevel="1">
      <c r="B48"/>
      <c r="C48"/>
      <c r="D48"/>
      <c r="E48"/>
      <c r="F48"/>
      <c r="G48" s="471" t="s">
        <v>375</v>
      </c>
      <c r="H48" s="487" t="s">
        <v>375</v>
      </c>
    </row>
    <row r="49" spans="2:8" ht="54.75" customHeight="1" outlineLevel="1">
      <c r="B49"/>
      <c r="C49"/>
      <c r="D49"/>
      <c r="E49"/>
      <c r="F49"/>
      <c r="G49" s="471" t="s">
        <v>375</v>
      </c>
      <c r="H49" s="487" t="s">
        <v>375</v>
      </c>
    </row>
    <row r="50" spans="2:8" ht="54.75" customHeight="1" outlineLevel="1">
      <c r="B50"/>
      <c r="C50"/>
      <c r="D50"/>
      <c r="E50"/>
      <c r="F50"/>
      <c r="G50" s="471" t="s">
        <v>375</v>
      </c>
      <c r="H50" s="487" t="s">
        <v>375</v>
      </c>
    </row>
    <row r="51" spans="2:8" ht="54.75" customHeight="1" outlineLevel="1">
      <c r="B51"/>
      <c r="C51"/>
      <c r="D51"/>
      <c r="E51"/>
      <c r="F51"/>
      <c r="G51" s="471" t="s">
        <v>375</v>
      </c>
      <c r="H51" s="487" t="s">
        <v>375</v>
      </c>
    </row>
    <row r="52" spans="2:8" ht="54.75" customHeight="1" outlineLevel="1">
      <c r="B52"/>
      <c r="C52"/>
      <c r="D52"/>
      <c r="E52"/>
      <c r="F52"/>
      <c r="G52" s="471" t="s">
        <v>375</v>
      </c>
      <c r="H52" s="487" t="s">
        <v>375</v>
      </c>
    </row>
    <row r="53" spans="2:8" ht="54.75" customHeight="1" outlineLevel="1">
      <c r="B53"/>
      <c r="C53"/>
      <c r="D53"/>
      <c r="E53"/>
      <c r="F53"/>
      <c r="G53" s="471" t="s">
        <v>375</v>
      </c>
      <c r="H53" s="487" t="s">
        <v>375</v>
      </c>
    </row>
    <row r="54" spans="2:8" ht="54.75" customHeight="1" outlineLevel="1">
      <c r="B54"/>
      <c r="C54"/>
      <c r="D54"/>
      <c r="E54"/>
      <c r="F54"/>
      <c r="G54" s="471" t="s">
        <v>375</v>
      </c>
      <c r="H54" s="487" t="s">
        <v>375</v>
      </c>
    </row>
    <row r="55" spans="2:8" ht="54.75" customHeight="1" outlineLevel="1">
      <c r="B55"/>
      <c r="C55"/>
      <c r="D55"/>
      <c r="E55"/>
      <c r="F55"/>
      <c r="G55" s="471" t="s">
        <v>376</v>
      </c>
      <c r="H55" s="487" t="s">
        <v>440</v>
      </c>
    </row>
    <row r="56" spans="2:8" ht="54.75" customHeight="1" outlineLevel="1">
      <c r="B56"/>
      <c r="C56"/>
      <c r="D56"/>
      <c r="E56"/>
      <c r="F56"/>
      <c r="G56" s="471" t="s">
        <v>375</v>
      </c>
      <c r="H56" s="487" t="s">
        <v>375</v>
      </c>
    </row>
    <row r="57" spans="2:8" ht="54.75" customHeight="1" outlineLevel="1">
      <c r="B57"/>
      <c r="C57"/>
      <c r="D57"/>
      <c r="E57"/>
      <c r="F57"/>
      <c r="G57" s="471" t="s">
        <v>375</v>
      </c>
      <c r="H57" s="487" t="s">
        <v>375</v>
      </c>
    </row>
    <row r="58" spans="2:8" ht="54.75" customHeight="1" outlineLevel="1">
      <c r="B58"/>
      <c r="C58"/>
      <c r="D58"/>
      <c r="E58"/>
      <c r="F58"/>
      <c r="G58" s="471" t="s">
        <v>376</v>
      </c>
      <c r="H58" s="487" t="s">
        <v>440</v>
      </c>
    </row>
    <row r="59" spans="2:8" ht="54.75" customHeight="1" outlineLevel="1">
      <c r="B59"/>
      <c r="C59"/>
      <c r="D59"/>
      <c r="E59"/>
      <c r="F59"/>
      <c r="G59" s="471" t="s">
        <v>375</v>
      </c>
      <c r="H59" s="487" t="s">
        <v>375</v>
      </c>
    </row>
    <row r="60" spans="2:8" ht="54.75" customHeight="1" outlineLevel="1">
      <c r="B60"/>
      <c r="C60"/>
      <c r="D60"/>
      <c r="E60"/>
      <c r="F60"/>
      <c r="G60" s="471" t="s">
        <v>376</v>
      </c>
      <c r="H60" s="487" t="s">
        <v>440</v>
      </c>
    </row>
    <row r="61" spans="2:8" ht="54.75" customHeight="1" outlineLevel="1">
      <c r="B61"/>
      <c r="C61"/>
      <c r="D61"/>
      <c r="E61"/>
      <c r="F61"/>
      <c r="G61" s="471" t="s">
        <v>375</v>
      </c>
      <c r="H61" s="487" t="s">
        <v>375</v>
      </c>
    </row>
    <row r="62" spans="2:8" ht="54.75" customHeight="1" outlineLevel="1">
      <c r="B62"/>
      <c r="C62"/>
      <c r="D62"/>
      <c r="E62"/>
      <c r="F62"/>
      <c r="G62" s="471" t="s">
        <v>375</v>
      </c>
      <c r="H62" s="487" t="s">
        <v>375</v>
      </c>
    </row>
    <row r="63" spans="2:8" ht="54.75" customHeight="1" outlineLevel="1">
      <c r="B63"/>
      <c r="C63"/>
      <c r="D63"/>
      <c r="E63"/>
      <c r="F63"/>
      <c r="G63" s="471" t="s">
        <v>375</v>
      </c>
      <c r="H63" s="487" t="s">
        <v>375</v>
      </c>
    </row>
    <row r="64" spans="2:8" ht="54.75" customHeight="1" outlineLevel="1">
      <c r="B64"/>
      <c r="C64"/>
      <c r="D64"/>
      <c r="E64"/>
      <c r="F64"/>
      <c r="G64" s="471" t="s">
        <v>397</v>
      </c>
      <c r="H64" s="487" t="s">
        <v>443</v>
      </c>
    </row>
    <row r="65" spans="2:8" ht="54.75" customHeight="1" outlineLevel="1">
      <c r="B65"/>
      <c r="C65"/>
      <c r="D65"/>
      <c r="E65"/>
      <c r="F65"/>
      <c r="G65" s="471" t="s">
        <v>375</v>
      </c>
      <c r="H65" s="487" t="s">
        <v>375</v>
      </c>
    </row>
    <row r="66" spans="2:8" ht="54.75" customHeight="1" outlineLevel="1">
      <c r="B66"/>
      <c r="C66"/>
      <c r="D66"/>
      <c r="E66"/>
      <c r="F66"/>
      <c r="G66" s="471" t="s">
        <v>375</v>
      </c>
      <c r="H66" s="487" t="s">
        <v>375</v>
      </c>
    </row>
    <row r="67" spans="2:8" ht="54.75" customHeight="1" outlineLevel="1">
      <c r="B67"/>
      <c r="C67"/>
      <c r="D67"/>
      <c r="E67"/>
      <c r="F67"/>
      <c r="G67" s="471" t="s">
        <v>376</v>
      </c>
      <c r="H67" s="487" t="s">
        <v>440</v>
      </c>
    </row>
    <row r="68" spans="2:8" ht="54.75" customHeight="1" outlineLevel="1">
      <c r="B68"/>
      <c r="C68"/>
      <c r="D68"/>
      <c r="E68"/>
      <c r="F68"/>
      <c r="G68" s="471" t="s">
        <v>375</v>
      </c>
      <c r="H68" s="487" t="s">
        <v>375</v>
      </c>
    </row>
    <row r="69" spans="2:8" ht="54.75" customHeight="1" outlineLevel="1">
      <c r="B69"/>
      <c r="C69"/>
      <c r="D69"/>
      <c r="E69"/>
      <c r="F69"/>
      <c r="G69" s="471" t="s">
        <v>375</v>
      </c>
      <c r="H69" s="487" t="s">
        <v>375</v>
      </c>
    </row>
    <row r="70" spans="2:8" ht="54.75" customHeight="1" outlineLevel="1">
      <c r="B70"/>
      <c r="C70"/>
      <c r="D70"/>
      <c r="E70"/>
      <c r="F70"/>
      <c r="G70" s="471" t="s">
        <v>375</v>
      </c>
      <c r="H70" s="487" t="s">
        <v>375</v>
      </c>
    </row>
    <row r="71" spans="2:8" ht="54.75" customHeight="1" outlineLevel="1">
      <c r="B71"/>
      <c r="C71"/>
      <c r="D71"/>
      <c r="E71"/>
      <c r="F71"/>
      <c r="G71" s="471" t="s">
        <v>375</v>
      </c>
      <c r="H71" s="487" t="s">
        <v>375</v>
      </c>
    </row>
    <row r="72" spans="2:8" ht="54.75" customHeight="1" outlineLevel="1">
      <c r="B72"/>
      <c r="C72"/>
      <c r="D72"/>
      <c r="E72"/>
      <c r="F72"/>
      <c r="G72" s="471" t="s">
        <v>375</v>
      </c>
      <c r="H72" s="487" t="s">
        <v>375</v>
      </c>
    </row>
    <row r="73" spans="2:8" ht="54.75" customHeight="1" outlineLevel="1">
      <c r="B73"/>
      <c r="C73"/>
      <c r="D73"/>
      <c r="E73"/>
      <c r="F73"/>
      <c r="G73" s="471" t="s">
        <v>375</v>
      </c>
      <c r="H73" s="487" t="s">
        <v>375</v>
      </c>
    </row>
    <row r="74" spans="2:8" ht="54.75" customHeight="1" outlineLevel="1">
      <c r="B74"/>
      <c r="C74"/>
      <c r="D74"/>
      <c r="E74"/>
      <c r="F74"/>
      <c r="G74" s="471" t="s">
        <v>375</v>
      </c>
      <c r="H74" s="487" t="s">
        <v>375</v>
      </c>
    </row>
    <row r="75" spans="2:8" ht="54.75" customHeight="1" outlineLevel="1">
      <c r="B75"/>
      <c r="C75"/>
      <c r="D75"/>
      <c r="E75"/>
      <c r="F75"/>
      <c r="G75" s="471" t="s">
        <v>375</v>
      </c>
      <c r="H75" s="487" t="s">
        <v>375</v>
      </c>
    </row>
    <row r="76" spans="2:8" ht="54.75" customHeight="1" outlineLevel="1">
      <c r="B76"/>
      <c r="C76"/>
      <c r="D76"/>
      <c r="E76"/>
      <c r="F76"/>
      <c r="G76" s="471" t="s">
        <v>375</v>
      </c>
      <c r="H76" s="487" t="s">
        <v>375</v>
      </c>
    </row>
    <row r="77" spans="2:8" ht="54.75" customHeight="1" outlineLevel="1">
      <c r="B77"/>
      <c r="C77"/>
      <c r="D77"/>
      <c r="E77"/>
      <c r="F77"/>
      <c r="G77" s="471" t="s">
        <v>375</v>
      </c>
      <c r="H77" s="487" t="s">
        <v>375</v>
      </c>
    </row>
    <row r="78" spans="2:8" ht="54.75" customHeight="1" outlineLevel="1">
      <c r="B78"/>
      <c r="C78"/>
      <c r="D78"/>
      <c r="E78"/>
      <c r="F78"/>
      <c r="G78" s="471" t="s">
        <v>375</v>
      </c>
      <c r="H78" s="487" t="s">
        <v>375</v>
      </c>
    </row>
    <row r="79" spans="2:8" ht="54.75" customHeight="1" outlineLevel="1">
      <c r="B79"/>
      <c r="C79"/>
      <c r="D79"/>
      <c r="E79"/>
      <c r="F79"/>
      <c r="G79" s="471" t="s">
        <v>375</v>
      </c>
      <c r="H79" s="487" t="s">
        <v>375</v>
      </c>
    </row>
    <row r="80" spans="2:8" ht="54.75" customHeight="1" outlineLevel="1">
      <c r="B80"/>
      <c r="C80"/>
      <c r="D80"/>
      <c r="E80"/>
      <c r="F80"/>
      <c r="G80" s="471" t="s">
        <v>375</v>
      </c>
      <c r="H80" s="487" t="s">
        <v>375</v>
      </c>
    </row>
    <row r="81" spans="2:8" ht="54.75" customHeight="1" outlineLevel="1">
      <c r="B81"/>
      <c r="C81"/>
      <c r="D81"/>
      <c r="E81"/>
      <c r="F81"/>
      <c r="G81" s="471" t="s">
        <v>375</v>
      </c>
      <c r="H81" s="487" t="s">
        <v>375</v>
      </c>
    </row>
    <row r="82" spans="2:8" ht="54.75" customHeight="1" outlineLevel="1">
      <c r="B82"/>
      <c r="C82"/>
      <c r="D82"/>
      <c r="E82"/>
      <c r="F82"/>
      <c r="G82" s="471" t="s">
        <v>375</v>
      </c>
      <c r="H82" s="487" t="s">
        <v>375</v>
      </c>
    </row>
    <row r="83" spans="2:8" ht="54.75" customHeight="1" outlineLevel="1">
      <c r="B83"/>
      <c r="C83"/>
      <c r="D83"/>
      <c r="E83"/>
      <c r="F83"/>
      <c r="G83" s="471" t="s">
        <v>375</v>
      </c>
      <c r="H83" s="487" t="s">
        <v>375</v>
      </c>
    </row>
    <row r="84" spans="2:8" ht="54.75" customHeight="1" outlineLevel="1">
      <c r="B84"/>
      <c r="C84"/>
      <c r="D84"/>
      <c r="E84"/>
      <c r="F84"/>
      <c r="G84" s="471" t="s">
        <v>375</v>
      </c>
      <c r="H84" s="487" t="s">
        <v>375</v>
      </c>
    </row>
    <row r="85" spans="2:8" ht="54.75" customHeight="1" outlineLevel="1">
      <c r="B85"/>
      <c r="C85"/>
      <c r="D85"/>
      <c r="E85"/>
      <c r="F85"/>
      <c r="G85" s="471" t="s">
        <v>375</v>
      </c>
      <c r="H85" s="487" t="s">
        <v>375</v>
      </c>
    </row>
    <row r="86" spans="2:8" ht="54.75" customHeight="1" outlineLevel="1">
      <c r="B86"/>
      <c r="C86"/>
      <c r="D86"/>
      <c r="E86"/>
      <c r="F86"/>
      <c r="G86" s="471" t="s">
        <v>400</v>
      </c>
      <c r="H86" s="487" t="s">
        <v>375</v>
      </c>
    </row>
    <row r="87" spans="2:8" ht="54.75" customHeight="1" outlineLevel="1">
      <c r="B87"/>
      <c r="C87"/>
      <c r="D87"/>
      <c r="E87"/>
      <c r="F87"/>
      <c r="G87" s="471" t="s">
        <v>400</v>
      </c>
      <c r="H87" s="487" t="s">
        <v>375</v>
      </c>
    </row>
    <row r="88" spans="2:8" ht="54.75" customHeight="1" outlineLevel="1">
      <c r="B88"/>
      <c r="C88"/>
      <c r="D88"/>
      <c r="E88"/>
      <c r="F88"/>
      <c r="G88" s="471" t="s">
        <v>375</v>
      </c>
      <c r="H88" s="487" t="s">
        <v>375</v>
      </c>
    </row>
    <row r="89" spans="2:8" ht="54.75" customHeight="1" outlineLevel="1">
      <c r="B89"/>
      <c r="C89"/>
      <c r="D89"/>
      <c r="E89"/>
      <c r="F89"/>
      <c r="G89" s="471" t="s">
        <v>375</v>
      </c>
      <c r="H89" s="487" t="s">
        <v>375</v>
      </c>
    </row>
    <row r="90" spans="2:8" ht="54.75" customHeight="1" outlineLevel="1">
      <c r="B90"/>
      <c r="C90"/>
      <c r="D90"/>
      <c r="E90"/>
      <c r="F90"/>
      <c r="G90" s="471" t="s">
        <v>400</v>
      </c>
      <c r="H90" s="487" t="s">
        <v>375</v>
      </c>
    </row>
    <row r="91" spans="2:8" ht="54.75" customHeight="1" outlineLevel="1">
      <c r="B91"/>
      <c r="C91"/>
      <c r="D91"/>
      <c r="E91"/>
      <c r="F91"/>
      <c r="G91" s="471" t="s">
        <v>375</v>
      </c>
      <c r="H91" s="487" t="s">
        <v>375</v>
      </c>
    </row>
    <row r="92" spans="2:8" ht="54.75" customHeight="1" outlineLevel="1">
      <c r="B92"/>
      <c r="C92"/>
      <c r="D92"/>
      <c r="E92"/>
      <c r="F92"/>
      <c r="G92" s="471" t="s">
        <v>375</v>
      </c>
      <c r="H92" s="487" t="s">
        <v>375</v>
      </c>
    </row>
    <row r="93" spans="2:8" ht="54.75" customHeight="1" outlineLevel="1">
      <c r="B93"/>
      <c r="C93"/>
      <c r="D93"/>
      <c r="E93"/>
      <c r="F93"/>
      <c r="G93" s="471" t="s">
        <v>375</v>
      </c>
      <c r="H93" s="487" t="s">
        <v>375</v>
      </c>
    </row>
    <row r="94" spans="2:8" ht="54.75" customHeight="1" outlineLevel="1">
      <c r="B94"/>
      <c r="C94"/>
      <c r="D94"/>
      <c r="E94"/>
      <c r="F94"/>
      <c r="G94" s="471" t="s">
        <v>444</v>
      </c>
      <c r="H94" s="487" t="s">
        <v>375</v>
      </c>
    </row>
    <row r="95" spans="2:8" ht="54.75" customHeight="1" outlineLevel="1">
      <c r="B95"/>
      <c r="C95"/>
      <c r="D95"/>
      <c r="E95"/>
      <c r="F95"/>
      <c r="G95" s="471" t="s">
        <v>402</v>
      </c>
      <c r="H95" s="487" t="s">
        <v>445</v>
      </c>
    </row>
    <row r="96" spans="2:8" ht="54.75" customHeight="1" outlineLevel="1">
      <c r="B96"/>
      <c r="C96"/>
      <c r="D96"/>
      <c r="E96"/>
      <c r="F96"/>
      <c r="G96" s="471" t="s">
        <v>375</v>
      </c>
      <c r="H96" s="487" t="s">
        <v>375</v>
      </c>
    </row>
    <row r="97" spans="2:8" ht="54.75" customHeight="1" outlineLevel="1">
      <c r="B97"/>
      <c r="C97"/>
      <c r="D97"/>
      <c r="E97"/>
      <c r="F97"/>
      <c r="G97" s="471" t="s">
        <v>375</v>
      </c>
      <c r="H97" s="487" t="s">
        <v>375</v>
      </c>
    </row>
    <row r="98" spans="2:8" ht="54.75" customHeight="1" outlineLevel="1">
      <c r="B98"/>
      <c r="C98"/>
      <c r="D98"/>
      <c r="E98"/>
      <c r="F98"/>
      <c r="G98" s="471" t="s">
        <v>375</v>
      </c>
      <c r="H98" s="487" t="s">
        <v>375</v>
      </c>
    </row>
    <row r="99" spans="2:8" ht="54.75" customHeight="1" outlineLevel="1">
      <c r="B99"/>
      <c r="C99"/>
      <c r="D99"/>
      <c r="E99"/>
      <c r="F99"/>
      <c r="G99" s="471" t="s">
        <v>375</v>
      </c>
      <c r="H99" s="487" t="s">
        <v>375</v>
      </c>
    </row>
    <row r="100" spans="2:8" ht="54.75" customHeight="1" outlineLevel="1">
      <c r="B100"/>
      <c r="C100"/>
      <c r="D100"/>
      <c r="E100"/>
      <c r="F100"/>
      <c r="G100" s="471" t="s">
        <v>446</v>
      </c>
      <c r="H100" s="487" t="s">
        <v>375</v>
      </c>
    </row>
    <row r="101" spans="2:8" ht="54.75" customHeight="1" outlineLevel="1">
      <c r="B101"/>
      <c r="C101"/>
      <c r="D101"/>
      <c r="E101"/>
      <c r="F101"/>
      <c r="G101" s="471" t="s">
        <v>375</v>
      </c>
      <c r="H101" s="487" t="s">
        <v>375</v>
      </c>
    </row>
    <row r="102" spans="2:8" ht="54.75" customHeight="1" outlineLevel="1">
      <c r="B102"/>
      <c r="C102"/>
      <c r="D102"/>
      <c r="E102"/>
      <c r="F102"/>
      <c r="G102" s="471" t="s">
        <v>444</v>
      </c>
      <c r="H102" s="487" t="s">
        <v>375</v>
      </c>
    </row>
    <row r="103" spans="2:8" ht="54.75" customHeight="1" outlineLevel="1">
      <c r="B103"/>
      <c r="C103"/>
      <c r="D103"/>
      <c r="E103"/>
      <c r="F103"/>
      <c r="G103" s="471" t="s">
        <v>444</v>
      </c>
      <c r="H103" s="487" t="s">
        <v>375</v>
      </c>
    </row>
    <row r="104" spans="2:8" ht="54.75" customHeight="1" outlineLevel="1">
      <c r="B104"/>
      <c r="C104"/>
      <c r="D104"/>
      <c r="E104"/>
      <c r="F104"/>
      <c r="G104" s="471" t="s">
        <v>444</v>
      </c>
      <c r="H104" s="487" t="s">
        <v>375</v>
      </c>
    </row>
    <row r="105" spans="2:8" ht="54.75" customHeight="1" outlineLevel="1">
      <c r="B105"/>
      <c r="C105"/>
      <c r="D105"/>
      <c r="E105"/>
      <c r="F105"/>
      <c r="G105" s="471" t="s">
        <v>446</v>
      </c>
      <c r="H105" s="487" t="s">
        <v>375</v>
      </c>
    </row>
    <row r="106" spans="2:8" ht="54.75" customHeight="1" outlineLevel="1">
      <c r="B106"/>
      <c r="C106"/>
      <c r="D106"/>
      <c r="E106"/>
      <c r="F106"/>
      <c r="G106" s="471" t="s">
        <v>444</v>
      </c>
      <c r="H106" s="487" t="s">
        <v>375</v>
      </c>
    </row>
    <row r="107" spans="2:8" ht="54.75" customHeight="1" outlineLevel="1">
      <c r="B107"/>
      <c r="C107"/>
      <c r="D107"/>
      <c r="E107"/>
      <c r="F107"/>
      <c r="G107" s="471" t="s">
        <v>375</v>
      </c>
      <c r="H107" s="487" t="s">
        <v>375</v>
      </c>
    </row>
    <row r="108" spans="2:8" ht="54.75" customHeight="1" outlineLevel="1">
      <c r="B108"/>
      <c r="C108"/>
      <c r="D108"/>
      <c r="E108"/>
      <c r="F108"/>
      <c r="G108" s="471" t="s">
        <v>375</v>
      </c>
      <c r="H108" s="487" t="s">
        <v>375</v>
      </c>
    </row>
    <row r="109" spans="2:8" ht="54.75" customHeight="1" outlineLevel="1">
      <c r="B109"/>
      <c r="C109"/>
      <c r="D109"/>
      <c r="E109"/>
      <c r="F109"/>
      <c r="G109" s="471" t="s">
        <v>375</v>
      </c>
      <c r="H109" s="487" t="s">
        <v>375</v>
      </c>
    </row>
    <row r="110" spans="2:8" ht="15" customHeight="1">
      <c r="B110"/>
      <c r="C110"/>
      <c r="D110"/>
      <c r="E110"/>
      <c r="F110"/>
    </row>
    <row r="111" spans="2:8" ht="15" customHeight="1">
      <c r="B111"/>
      <c r="C111"/>
      <c r="D111"/>
      <c r="E111"/>
      <c r="F111"/>
    </row>
    <row r="112" spans="2:8" ht="15" customHeight="1">
      <c r="B112"/>
      <c r="C112"/>
      <c r="D112"/>
      <c r="E112"/>
      <c r="F112"/>
    </row>
    <row r="113" spans="2:6" ht="15" customHeight="1">
      <c r="B113"/>
      <c r="C113"/>
      <c r="D113"/>
      <c r="E113"/>
      <c r="F113"/>
    </row>
    <row r="114" spans="2:6" ht="15" customHeight="1">
      <c r="B114"/>
      <c r="C114"/>
      <c r="D114"/>
      <c r="E114"/>
      <c r="F114"/>
    </row>
    <row r="115" spans="2:6" ht="15" customHeight="1">
      <c r="B115"/>
      <c r="C115"/>
      <c r="D115"/>
      <c r="E115"/>
      <c r="F115"/>
    </row>
    <row r="116" spans="2:6" ht="16.5">
      <c r="B116"/>
      <c r="C116"/>
      <c r="D116"/>
      <c r="E116"/>
      <c r="F116"/>
    </row>
    <row r="117" spans="2:6" ht="15" customHeight="1">
      <c r="B117"/>
      <c r="C117"/>
      <c r="D117"/>
      <c r="E117"/>
      <c r="F117"/>
    </row>
    <row r="118" spans="2:6" ht="16.5">
      <c r="B118"/>
      <c r="C118"/>
      <c r="D118"/>
      <c r="E118"/>
      <c r="F118"/>
    </row>
    <row r="119" spans="2:6" ht="15" customHeight="1">
      <c r="B119"/>
      <c r="C119"/>
      <c r="D119"/>
      <c r="E119"/>
      <c r="F119"/>
    </row>
    <row r="120" spans="2:6" ht="15" customHeight="1">
      <c r="B120"/>
      <c r="C120"/>
      <c r="D120"/>
      <c r="E120"/>
      <c r="F120"/>
    </row>
    <row r="121" spans="2:6" ht="15" customHeight="1">
      <c r="B121"/>
      <c r="C121"/>
      <c r="D121"/>
      <c r="E121"/>
      <c r="F121"/>
    </row>
    <row r="122" spans="2:6" ht="15" customHeight="1">
      <c r="B122"/>
      <c r="C122"/>
      <c r="D122"/>
      <c r="E122"/>
      <c r="F122"/>
    </row>
    <row r="123" spans="2:6" ht="15" customHeight="1">
      <c r="B123"/>
      <c r="C123"/>
      <c r="D123"/>
      <c r="E123"/>
      <c r="F123"/>
    </row>
    <row r="124" spans="2:6" ht="15" customHeight="1">
      <c r="B124"/>
      <c r="C124"/>
      <c r="D124"/>
      <c r="E124"/>
      <c r="F124"/>
    </row>
    <row r="125" spans="2:6" ht="15" customHeight="1">
      <c r="B125"/>
      <c r="C125"/>
      <c r="D125"/>
      <c r="E125"/>
      <c r="F125"/>
    </row>
    <row r="126" spans="2:6" ht="15" customHeight="1">
      <c r="B126"/>
      <c r="C126"/>
      <c r="D126"/>
      <c r="E126"/>
      <c r="F126"/>
    </row>
    <row r="127" spans="2:6" ht="15" customHeight="1">
      <c r="B127"/>
      <c r="C127"/>
      <c r="D127"/>
      <c r="E127"/>
      <c r="F127"/>
    </row>
    <row r="128" spans="2:6" ht="15" customHeight="1">
      <c r="B128"/>
      <c r="C128"/>
      <c r="D128"/>
      <c r="E128"/>
      <c r="F128"/>
    </row>
    <row r="129" spans="2:6" ht="15" customHeight="1">
      <c r="B129"/>
      <c r="C129"/>
      <c r="D129"/>
      <c r="E129"/>
      <c r="F129"/>
    </row>
    <row r="130" spans="2:6" ht="15" customHeight="1">
      <c r="B130"/>
      <c r="C130"/>
      <c r="D130"/>
      <c r="E130"/>
      <c r="F130"/>
    </row>
    <row r="131" spans="2:6" ht="15" customHeight="1">
      <c r="B131"/>
      <c r="C131"/>
      <c r="D131"/>
      <c r="E131"/>
      <c r="F131"/>
    </row>
    <row r="132" spans="2:6" ht="15" customHeight="1">
      <c r="B132"/>
      <c r="C132"/>
      <c r="D132"/>
      <c r="E132"/>
      <c r="F132"/>
    </row>
    <row r="133" spans="2:6" ht="15" customHeight="1">
      <c r="B133"/>
      <c r="C133"/>
      <c r="D133"/>
      <c r="E133"/>
      <c r="F133"/>
    </row>
    <row r="134" spans="2:6" ht="15" customHeight="1">
      <c r="B134"/>
      <c r="C134"/>
      <c r="D134"/>
      <c r="E134"/>
      <c r="F134"/>
    </row>
    <row r="135" spans="2:6" ht="15" customHeight="1">
      <c r="B135"/>
      <c r="C135"/>
      <c r="D135"/>
      <c r="E135"/>
      <c r="F135"/>
    </row>
    <row r="136" spans="2:6" ht="15" customHeight="1">
      <c r="B136"/>
      <c r="C136"/>
      <c r="D136"/>
      <c r="E136"/>
      <c r="F136"/>
    </row>
    <row r="137" spans="2:6" ht="15" customHeight="1">
      <c r="B137"/>
      <c r="C137"/>
      <c r="D137"/>
      <c r="E137"/>
      <c r="F137"/>
    </row>
    <row r="138" spans="2:6" ht="15" customHeight="1">
      <c r="B138"/>
      <c r="C138"/>
      <c r="D138"/>
      <c r="E138"/>
      <c r="F138"/>
    </row>
    <row r="139" spans="2:6" ht="15" customHeight="1">
      <c r="B139"/>
      <c r="C139"/>
      <c r="D139"/>
      <c r="E139"/>
      <c r="F139"/>
    </row>
    <row r="140" spans="2:6" ht="15" customHeight="1">
      <c r="B140"/>
      <c r="C140"/>
      <c r="D140"/>
      <c r="E140"/>
      <c r="F140"/>
    </row>
    <row r="141" spans="2:6" ht="15" customHeight="1">
      <c r="B141"/>
      <c r="C141"/>
      <c r="D141"/>
      <c r="E141"/>
      <c r="F141"/>
    </row>
    <row r="142" spans="2:6" ht="15" customHeight="1">
      <c r="B142"/>
      <c r="C142"/>
      <c r="D142"/>
      <c r="E142"/>
      <c r="F142"/>
    </row>
    <row r="143" spans="2:6" ht="15" customHeight="1">
      <c r="B143"/>
      <c r="C143"/>
      <c r="D143"/>
      <c r="E143"/>
      <c r="F143"/>
    </row>
    <row r="144" spans="2:6" ht="15" customHeight="1">
      <c r="B144"/>
      <c r="C144"/>
      <c r="D144"/>
      <c r="E144"/>
      <c r="F144"/>
    </row>
    <row r="145" spans="2:6" ht="15" customHeight="1">
      <c r="B145"/>
      <c r="C145"/>
      <c r="D145"/>
      <c r="E145"/>
      <c r="F145"/>
    </row>
    <row r="146" spans="2:6" ht="15" customHeight="1">
      <c r="B146"/>
      <c r="C146"/>
      <c r="D146"/>
      <c r="E146"/>
      <c r="F146"/>
    </row>
    <row r="147" spans="2:6" ht="15" customHeight="1">
      <c r="B147"/>
      <c r="C147"/>
      <c r="D147"/>
      <c r="E147"/>
      <c r="F147"/>
    </row>
    <row r="148" spans="2:6" ht="15" customHeight="1">
      <c r="B148"/>
      <c r="C148"/>
      <c r="D148"/>
      <c r="E148"/>
      <c r="F148"/>
    </row>
    <row r="149" spans="2:6" ht="15" customHeight="1">
      <c r="B149"/>
      <c r="C149"/>
      <c r="D149"/>
      <c r="E149"/>
      <c r="F149"/>
    </row>
    <row r="150" spans="2:6" ht="15" customHeight="1">
      <c r="B150"/>
      <c r="C150"/>
      <c r="D150"/>
      <c r="E150"/>
      <c r="F150"/>
    </row>
    <row r="151" spans="2:6" ht="15" customHeight="1">
      <c r="B151"/>
      <c r="C151"/>
      <c r="D151"/>
      <c r="E151"/>
      <c r="F151"/>
    </row>
    <row r="152" spans="2:6" ht="15" customHeight="1">
      <c r="B152"/>
      <c r="C152"/>
      <c r="D152"/>
      <c r="E152"/>
      <c r="F152"/>
    </row>
    <row r="153" spans="2:6" ht="15" customHeight="1">
      <c r="B153"/>
      <c r="C153"/>
      <c r="D153"/>
      <c r="E153"/>
      <c r="F153"/>
    </row>
    <row r="154" spans="2:6" ht="15" customHeight="1">
      <c r="B154"/>
      <c r="C154"/>
      <c r="D154"/>
      <c r="E154"/>
      <c r="F154"/>
    </row>
    <row r="155" spans="2:6" ht="15" customHeight="1">
      <c r="B155"/>
      <c r="C155"/>
      <c r="D155"/>
      <c r="E155"/>
      <c r="F155"/>
    </row>
    <row r="156" spans="2:6" ht="15" customHeight="1">
      <c r="B156"/>
      <c r="C156"/>
      <c r="D156"/>
      <c r="E156"/>
      <c r="F156"/>
    </row>
    <row r="157" spans="2:6" ht="15" customHeight="1">
      <c r="B157"/>
      <c r="C157"/>
      <c r="D157"/>
      <c r="E157"/>
      <c r="F157"/>
    </row>
    <row r="158" spans="2:6" ht="15" customHeight="1">
      <c r="B158"/>
      <c r="C158"/>
      <c r="D158"/>
      <c r="E158"/>
      <c r="F158"/>
    </row>
    <row r="159" spans="2:6" ht="15" customHeight="1">
      <c r="B159"/>
      <c r="C159"/>
      <c r="D159"/>
      <c r="E159"/>
      <c r="F159"/>
    </row>
    <row r="160" spans="2:6" ht="15" customHeight="1">
      <c r="B160"/>
      <c r="C160"/>
      <c r="D160"/>
      <c r="E160"/>
      <c r="F160"/>
    </row>
    <row r="161" spans="2:6" ht="15" customHeight="1">
      <c r="B161"/>
      <c r="C161"/>
      <c r="D161"/>
      <c r="E161"/>
      <c r="F161"/>
    </row>
    <row r="162" spans="2:6" ht="15" customHeight="1">
      <c r="B162"/>
      <c r="C162"/>
      <c r="D162"/>
      <c r="E162"/>
      <c r="F162"/>
    </row>
    <row r="163" spans="2:6" ht="15" customHeight="1">
      <c r="B163"/>
      <c r="C163"/>
      <c r="D163"/>
      <c r="E163"/>
      <c r="F163"/>
    </row>
    <row r="164" spans="2:6" ht="15" customHeight="1">
      <c r="B164"/>
      <c r="C164"/>
      <c r="D164"/>
      <c r="E164"/>
      <c r="F164"/>
    </row>
    <row r="165" spans="2:6" ht="15" customHeight="1">
      <c r="B165"/>
      <c r="C165"/>
      <c r="D165"/>
      <c r="E165"/>
      <c r="F165"/>
    </row>
    <row r="166" spans="2:6" ht="15" customHeight="1">
      <c r="B166"/>
      <c r="C166"/>
      <c r="D166"/>
      <c r="E166"/>
      <c r="F166"/>
    </row>
    <row r="167" spans="2:6" ht="15" customHeight="1">
      <c r="B167"/>
      <c r="C167"/>
      <c r="D167"/>
      <c r="E167"/>
      <c r="F167"/>
    </row>
    <row r="168" spans="2:6" ht="15" customHeight="1">
      <c r="B168"/>
      <c r="C168"/>
      <c r="D168"/>
      <c r="E168"/>
      <c r="F168"/>
    </row>
    <row r="169" spans="2:6" ht="15" customHeight="1">
      <c r="B169"/>
      <c r="C169"/>
      <c r="D169"/>
      <c r="E169"/>
      <c r="F169"/>
    </row>
    <row r="170" spans="2:6" ht="15" customHeight="1">
      <c r="B170"/>
      <c r="C170"/>
      <c r="D170"/>
      <c r="E170"/>
      <c r="F170"/>
    </row>
    <row r="171" spans="2:6" ht="15" customHeight="1">
      <c r="B171"/>
      <c r="C171"/>
      <c r="D171"/>
      <c r="E171"/>
      <c r="F171"/>
    </row>
    <row r="172" spans="2:6" ht="15" customHeight="1">
      <c r="B172"/>
      <c r="C172"/>
      <c r="D172"/>
      <c r="E172"/>
      <c r="F172"/>
    </row>
    <row r="173" spans="2:6" ht="15" customHeight="1">
      <c r="B173"/>
      <c r="C173"/>
      <c r="D173"/>
      <c r="E173"/>
      <c r="F173"/>
    </row>
    <row r="174" spans="2:6" ht="15" customHeight="1">
      <c r="B174"/>
      <c r="C174"/>
      <c r="D174"/>
      <c r="E174"/>
      <c r="F174"/>
    </row>
    <row r="175" spans="2:6" ht="15" customHeight="1">
      <c r="B175"/>
      <c r="C175"/>
      <c r="D175"/>
      <c r="E175"/>
      <c r="F175"/>
    </row>
    <row r="176" spans="2:6" ht="15" customHeight="1">
      <c r="B176"/>
      <c r="C176"/>
      <c r="D176"/>
      <c r="E176"/>
      <c r="F176"/>
    </row>
    <row r="177" spans="2:6" ht="15" customHeight="1">
      <c r="B177"/>
      <c r="C177"/>
      <c r="D177"/>
      <c r="E177"/>
      <c r="F177"/>
    </row>
    <row r="178" spans="2:6" ht="15" customHeight="1">
      <c r="B178"/>
      <c r="C178"/>
      <c r="D178"/>
      <c r="E178"/>
      <c r="F178"/>
    </row>
    <row r="179" spans="2:6" ht="15" customHeight="1">
      <c r="B179"/>
      <c r="C179"/>
      <c r="D179"/>
      <c r="E179"/>
      <c r="F179"/>
    </row>
    <row r="180" spans="2:6" ht="15" customHeight="1">
      <c r="B180"/>
      <c r="C180"/>
      <c r="D180"/>
      <c r="E180"/>
      <c r="F180"/>
    </row>
    <row r="181" spans="2:6" ht="15" customHeight="1">
      <c r="B181"/>
      <c r="C181"/>
      <c r="D181"/>
      <c r="E181"/>
      <c r="F181"/>
    </row>
  </sheetData>
  <mergeCells count="6">
    <mergeCell ref="B21:F21"/>
    <mergeCell ref="B2:F2"/>
    <mergeCell ref="B3:F3"/>
    <mergeCell ref="B4:F4"/>
    <mergeCell ref="B6:F6"/>
    <mergeCell ref="B7:F7"/>
  </mergeCells>
  <phoneticPr fontId="12"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BA009-BD15-4236-AA44-0955CDC6B8B9}">
  <sheetPr>
    <tabColor theme="6" tint="0.39997558519241921"/>
    <pageSetUpPr fitToPage="1"/>
  </sheetPr>
  <dimension ref="A1:AA58"/>
  <sheetViews>
    <sheetView showGridLines="0" showRowColHeaders="0" zoomScale="80" zoomScaleNormal="80" workbookViewId="0">
      <selection activeCell="E15" sqref="E15"/>
    </sheetView>
  </sheetViews>
  <sheetFormatPr baseColWidth="10" defaultColWidth="10.625" defaultRowHeight="15" customHeight="1"/>
  <cols>
    <col min="1" max="1" width="6.375" style="113" customWidth="1"/>
    <col min="2" max="2" width="9.125" style="369" customWidth="1"/>
    <col min="3" max="3" width="46.75" style="369" customWidth="1"/>
    <col min="4" max="4" width="23.5" style="369" customWidth="1"/>
    <col min="5" max="6" width="37.125" style="369" customWidth="1"/>
    <col min="7" max="7" width="27.25" style="369" customWidth="1"/>
    <col min="8" max="8" width="9.625" style="113" customWidth="1"/>
    <col min="9" max="9" width="14.375" style="113" customWidth="1"/>
    <col min="10" max="10" width="10.625" style="113" customWidth="1"/>
    <col min="11" max="11" width="11.375" style="113" customWidth="1"/>
    <col min="12" max="12" width="13.875" style="113" customWidth="1"/>
    <col min="13" max="13" width="17.625" style="113" customWidth="1"/>
    <col min="14" max="14" width="13" style="113" customWidth="1"/>
    <col min="15" max="15" width="10.625" style="113"/>
    <col min="16" max="16" width="13.25" style="113" customWidth="1"/>
    <col min="17" max="253" width="10.625" style="113"/>
    <col min="254" max="254" width="7.875" style="113" customWidth="1"/>
    <col min="255" max="255" width="7" style="113" customWidth="1"/>
    <col min="256" max="256" width="7.75" style="113" customWidth="1"/>
    <col min="257" max="257" width="16" style="113" customWidth="1"/>
    <col min="258" max="258" width="9.125" style="113" customWidth="1"/>
    <col min="259" max="259" width="13.75" style="113" customWidth="1"/>
    <col min="260" max="260" width="11.75" style="113" customWidth="1"/>
    <col min="261" max="261" width="3.25" style="113" customWidth="1"/>
    <col min="262" max="262" width="11.75" style="113" customWidth="1"/>
    <col min="263" max="263" width="14.625" style="113" customWidth="1"/>
    <col min="264" max="264" width="9.625" style="113" customWidth="1"/>
    <col min="265" max="265" width="14.375" style="113" customWidth="1"/>
    <col min="266" max="266" width="10.625" style="113" customWidth="1"/>
    <col min="267" max="267" width="11.375" style="113" customWidth="1"/>
    <col min="268" max="268" width="13.875" style="113" customWidth="1"/>
    <col min="269" max="269" width="10.625" style="113"/>
    <col min="270" max="270" width="13" style="113" customWidth="1"/>
    <col min="271" max="271" width="10.625" style="113"/>
    <col min="272" max="272" width="13.25" style="113" customWidth="1"/>
    <col min="273" max="509" width="10.625" style="113"/>
    <col min="510" max="510" width="7.875" style="113" customWidth="1"/>
    <col min="511" max="511" width="7" style="113" customWidth="1"/>
    <col min="512" max="512" width="7.75" style="113" customWidth="1"/>
    <col min="513" max="513" width="16" style="113" customWidth="1"/>
    <col min="514" max="514" width="9.125" style="113" customWidth="1"/>
    <col min="515" max="515" width="13.75" style="113" customWidth="1"/>
    <col min="516" max="516" width="11.75" style="113" customWidth="1"/>
    <col min="517" max="517" width="3.25" style="113" customWidth="1"/>
    <col min="518" max="518" width="11.75" style="113" customWidth="1"/>
    <col min="519" max="519" width="14.625" style="113" customWidth="1"/>
    <col min="520" max="520" width="9.625" style="113" customWidth="1"/>
    <col min="521" max="521" width="14.375" style="113" customWidth="1"/>
    <col min="522" max="522" width="10.625" style="113" customWidth="1"/>
    <col min="523" max="523" width="11.375" style="113" customWidth="1"/>
    <col min="524" max="524" width="13.875" style="113" customWidth="1"/>
    <col min="525" max="525" width="10.625" style="113"/>
    <col min="526" max="526" width="13" style="113" customWidth="1"/>
    <col min="527" max="527" width="10.625" style="113"/>
    <col min="528" max="528" width="13.25" style="113" customWidth="1"/>
    <col min="529" max="765" width="10.625" style="113"/>
    <col min="766" max="766" width="7.875" style="113" customWidth="1"/>
    <col min="767" max="767" width="7" style="113" customWidth="1"/>
    <col min="768" max="768" width="7.75" style="113" customWidth="1"/>
    <col min="769" max="769" width="16" style="113" customWidth="1"/>
    <col min="770" max="770" width="9.125" style="113" customWidth="1"/>
    <col min="771" max="771" width="13.75" style="113" customWidth="1"/>
    <col min="772" max="772" width="11.75" style="113" customWidth="1"/>
    <col min="773" max="773" width="3.25" style="113" customWidth="1"/>
    <col min="774" max="774" width="11.75" style="113" customWidth="1"/>
    <col min="775" max="775" width="14.625" style="113" customWidth="1"/>
    <col min="776" max="776" width="9.625" style="113" customWidth="1"/>
    <col min="777" max="777" width="14.375" style="113" customWidth="1"/>
    <col min="778" max="778" width="10.625" style="113" customWidth="1"/>
    <col min="779" max="779" width="11.375" style="113" customWidth="1"/>
    <col min="780" max="780" width="13.875" style="113" customWidth="1"/>
    <col min="781" max="781" width="10.625" style="113"/>
    <col min="782" max="782" width="13" style="113" customWidth="1"/>
    <col min="783" max="783" width="10.625" style="113"/>
    <col min="784" max="784" width="13.25" style="113" customWidth="1"/>
    <col min="785" max="1021" width="10.625" style="113"/>
    <col min="1022" max="1022" width="7.875" style="113" customWidth="1"/>
    <col min="1023" max="1023" width="7" style="113" customWidth="1"/>
    <col min="1024" max="1024" width="7.75" style="113" customWidth="1"/>
    <col min="1025" max="1025" width="16" style="113" customWidth="1"/>
    <col min="1026" max="1026" width="9.125" style="113" customWidth="1"/>
    <col min="1027" max="1027" width="13.75" style="113" customWidth="1"/>
    <col min="1028" max="1028" width="11.75" style="113" customWidth="1"/>
    <col min="1029" max="1029" width="3.25" style="113" customWidth="1"/>
    <col min="1030" max="1030" width="11.75" style="113" customWidth="1"/>
    <col min="1031" max="1031" width="14.625" style="113" customWidth="1"/>
    <col min="1032" max="1032" width="9.625" style="113" customWidth="1"/>
    <col min="1033" max="1033" width="14.375" style="113" customWidth="1"/>
    <col min="1034" max="1034" width="10.625" style="113" customWidth="1"/>
    <col min="1035" max="1035" width="11.375" style="113" customWidth="1"/>
    <col min="1036" max="1036" width="13.875" style="113" customWidth="1"/>
    <col min="1037" max="1037" width="10.625" style="113"/>
    <col min="1038" max="1038" width="13" style="113" customWidth="1"/>
    <col min="1039" max="1039" width="10.625" style="113"/>
    <col min="1040" max="1040" width="13.25" style="113" customWidth="1"/>
    <col min="1041" max="1277" width="10.625" style="113"/>
    <col min="1278" max="1278" width="7.875" style="113" customWidth="1"/>
    <col min="1279" max="1279" width="7" style="113" customWidth="1"/>
    <col min="1280" max="1280" width="7.75" style="113" customWidth="1"/>
    <col min="1281" max="1281" width="16" style="113" customWidth="1"/>
    <col min="1282" max="1282" width="9.125" style="113" customWidth="1"/>
    <col min="1283" max="1283" width="13.75" style="113" customWidth="1"/>
    <col min="1284" max="1284" width="11.75" style="113" customWidth="1"/>
    <col min="1285" max="1285" width="3.25" style="113" customWidth="1"/>
    <col min="1286" max="1286" width="11.75" style="113" customWidth="1"/>
    <col min="1287" max="1287" width="14.625" style="113" customWidth="1"/>
    <col min="1288" max="1288" width="9.625" style="113" customWidth="1"/>
    <col min="1289" max="1289" width="14.375" style="113" customWidth="1"/>
    <col min="1290" max="1290" width="10.625" style="113" customWidth="1"/>
    <col min="1291" max="1291" width="11.375" style="113" customWidth="1"/>
    <col min="1292" max="1292" width="13.875" style="113" customWidth="1"/>
    <col min="1293" max="1293" width="10.625" style="113"/>
    <col min="1294" max="1294" width="13" style="113" customWidth="1"/>
    <col min="1295" max="1295" width="10.625" style="113"/>
    <col min="1296" max="1296" width="13.25" style="113" customWidth="1"/>
    <col min="1297" max="1533" width="10.625" style="113"/>
    <col min="1534" max="1534" width="7.875" style="113" customWidth="1"/>
    <col min="1535" max="1535" width="7" style="113" customWidth="1"/>
    <col min="1536" max="1536" width="7.75" style="113" customWidth="1"/>
    <col min="1537" max="1537" width="16" style="113" customWidth="1"/>
    <col min="1538" max="1538" width="9.125" style="113" customWidth="1"/>
    <col min="1539" max="1539" width="13.75" style="113" customWidth="1"/>
    <col min="1540" max="1540" width="11.75" style="113" customWidth="1"/>
    <col min="1541" max="1541" width="3.25" style="113" customWidth="1"/>
    <col min="1542" max="1542" width="11.75" style="113" customWidth="1"/>
    <col min="1543" max="1543" width="14.625" style="113" customWidth="1"/>
    <col min="1544" max="1544" width="9.625" style="113" customWidth="1"/>
    <col min="1545" max="1545" width="14.375" style="113" customWidth="1"/>
    <col min="1546" max="1546" width="10.625" style="113" customWidth="1"/>
    <col min="1547" max="1547" width="11.375" style="113" customWidth="1"/>
    <col min="1548" max="1548" width="13.875" style="113" customWidth="1"/>
    <col min="1549" max="1549" width="10.625" style="113"/>
    <col min="1550" max="1550" width="13" style="113" customWidth="1"/>
    <col min="1551" max="1551" width="10.625" style="113"/>
    <col min="1552" max="1552" width="13.25" style="113" customWidth="1"/>
    <col min="1553" max="1789" width="10.625" style="113"/>
    <col min="1790" max="1790" width="7.875" style="113" customWidth="1"/>
    <col min="1791" max="1791" width="7" style="113" customWidth="1"/>
    <col min="1792" max="1792" width="7.75" style="113" customWidth="1"/>
    <col min="1793" max="1793" width="16" style="113" customWidth="1"/>
    <col min="1794" max="1794" width="9.125" style="113" customWidth="1"/>
    <col min="1795" max="1795" width="13.75" style="113" customWidth="1"/>
    <col min="1796" max="1796" width="11.75" style="113" customWidth="1"/>
    <col min="1797" max="1797" width="3.25" style="113" customWidth="1"/>
    <col min="1798" max="1798" width="11.75" style="113" customWidth="1"/>
    <col min="1799" max="1799" width="14.625" style="113" customWidth="1"/>
    <col min="1800" max="1800" width="9.625" style="113" customWidth="1"/>
    <col min="1801" max="1801" width="14.375" style="113" customWidth="1"/>
    <col min="1802" max="1802" width="10.625" style="113" customWidth="1"/>
    <col min="1803" max="1803" width="11.375" style="113" customWidth="1"/>
    <col min="1804" max="1804" width="13.875" style="113" customWidth="1"/>
    <col min="1805" max="1805" width="10.625" style="113"/>
    <col min="1806" max="1806" width="13" style="113" customWidth="1"/>
    <col min="1807" max="1807" width="10.625" style="113"/>
    <col min="1808" max="1808" width="13.25" style="113" customWidth="1"/>
    <col min="1809" max="2045" width="10.625" style="113"/>
    <col min="2046" max="2046" width="7.875" style="113" customWidth="1"/>
    <col min="2047" max="2047" width="7" style="113" customWidth="1"/>
    <col min="2048" max="2048" width="7.75" style="113" customWidth="1"/>
    <col min="2049" max="2049" width="16" style="113" customWidth="1"/>
    <col min="2050" max="2050" width="9.125" style="113" customWidth="1"/>
    <col min="2051" max="2051" width="13.75" style="113" customWidth="1"/>
    <col min="2052" max="2052" width="11.75" style="113" customWidth="1"/>
    <col min="2053" max="2053" width="3.25" style="113" customWidth="1"/>
    <col min="2054" max="2054" width="11.75" style="113" customWidth="1"/>
    <col min="2055" max="2055" width="14.625" style="113" customWidth="1"/>
    <col min="2056" max="2056" width="9.625" style="113" customWidth="1"/>
    <col min="2057" max="2057" width="14.375" style="113" customWidth="1"/>
    <col min="2058" max="2058" width="10.625" style="113" customWidth="1"/>
    <col min="2059" max="2059" width="11.375" style="113" customWidth="1"/>
    <col min="2060" max="2060" width="13.875" style="113" customWidth="1"/>
    <col min="2061" max="2061" width="10.625" style="113"/>
    <col min="2062" max="2062" width="13" style="113" customWidth="1"/>
    <col min="2063" max="2063" width="10.625" style="113"/>
    <col min="2064" max="2064" width="13.25" style="113" customWidth="1"/>
    <col min="2065" max="2301" width="10.625" style="113"/>
    <col min="2302" max="2302" width="7.875" style="113" customWidth="1"/>
    <col min="2303" max="2303" width="7" style="113" customWidth="1"/>
    <col min="2304" max="2304" width="7.75" style="113" customWidth="1"/>
    <col min="2305" max="2305" width="16" style="113" customWidth="1"/>
    <col min="2306" max="2306" width="9.125" style="113" customWidth="1"/>
    <col min="2307" max="2307" width="13.75" style="113" customWidth="1"/>
    <col min="2308" max="2308" width="11.75" style="113" customWidth="1"/>
    <col min="2309" max="2309" width="3.25" style="113" customWidth="1"/>
    <col min="2310" max="2310" width="11.75" style="113" customWidth="1"/>
    <col min="2311" max="2311" width="14.625" style="113" customWidth="1"/>
    <col min="2312" max="2312" width="9.625" style="113" customWidth="1"/>
    <col min="2313" max="2313" width="14.375" style="113" customWidth="1"/>
    <col min="2314" max="2314" width="10.625" style="113" customWidth="1"/>
    <col min="2315" max="2315" width="11.375" style="113" customWidth="1"/>
    <col min="2316" max="2316" width="13.875" style="113" customWidth="1"/>
    <col min="2317" max="2317" width="10.625" style="113"/>
    <col min="2318" max="2318" width="13" style="113" customWidth="1"/>
    <col min="2319" max="2319" width="10.625" style="113"/>
    <col min="2320" max="2320" width="13.25" style="113" customWidth="1"/>
    <col min="2321" max="2557" width="10.625" style="113"/>
    <col min="2558" max="2558" width="7.875" style="113" customWidth="1"/>
    <col min="2559" max="2559" width="7" style="113" customWidth="1"/>
    <col min="2560" max="2560" width="7.75" style="113" customWidth="1"/>
    <col min="2561" max="2561" width="16" style="113" customWidth="1"/>
    <col min="2562" max="2562" width="9.125" style="113" customWidth="1"/>
    <col min="2563" max="2563" width="13.75" style="113" customWidth="1"/>
    <col min="2564" max="2564" width="11.75" style="113" customWidth="1"/>
    <col min="2565" max="2565" width="3.25" style="113" customWidth="1"/>
    <col min="2566" max="2566" width="11.75" style="113" customWidth="1"/>
    <col min="2567" max="2567" width="14.625" style="113" customWidth="1"/>
    <col min="2568" max="2568" width="9.625" style="113" customWidth="1"/>
    <col min="2569" max="2569" width="14.375" style="113" customWidth="1"/>
    <col min="2570" max="2570" width="10.625" style="113" customWidth="1"/>
    <col min="2571" max="2571" width="11.375" style="113" customWidth="1"/>
    <col min="2572" max="2572" width="13.875" style="113" customWidth="1"/>
    <col min="2573" max="2573" width="10.625" style="113"/>
    <col min="2574" max="2574" width="13" style="113" customWidth="1"/>
    <col min="2575" max="2575" width="10.625" style="113"/>
    <col min="2576" max="2576" width="13.25" style="113" customWidth="1"/>
    <col min="2577" max="2813" width="10.625" style="113"/>
    <col min="2814" max="2814" width="7.875" style="113" customWidth="1"/>
    <col min="2815" max="2815" width="7" style="113" customWidth="1"/>
    <col min="2816" max="2816" width="7.75" style="113" customWidth="1"/>
    <col min="2817" max="2817" width="16" style="113" customWidth="1"/>
    <col min="2818" max="2818" width="9.125" style="113" customWidth="1"/>
    <col min="2819" max="2819" width="13.75" style="113" customWidth="1"/>
    <col min="2820" max="2820" width="11.75" style="113" customWidth="1"/>
    <col min="2821" max="2821" width="3.25" style="113" customWidth="1"/>
    <col min="2822" max="2822" width="11.75" style="113" customWidth="1"/>
    <col min="2823" max="2823" width="14.625" style="113" customWidth="1"/>
    <col min="2824" max="2824" width="9.625" style="113" customWidth="1"/>
    <col min="2825" max="2825" width="14.375" style="113" customWidth="1"/>
    <col min="2826" max="2826" width="10.625" style="113" customWidth="1"/>
    <col min="2827" max="2827" width="11.375" style="113" customWidth="1"/>
    <col min="2828" max="2828" width="13.875" style="113" customWidth="1"/>
    <col min="2829" max="2829" width="10.625" style="113"/>
    <col min="2830" max="2830" width="13" style="113" customWidth="1"/>
    <col min="2831" max="2831" width="10.625" style="113"/>
    <col min="2832" max="2832" width="13.25" style="113" customWidth="1"/>
    <col min="2833" max="3069" width="10.625" style="113"/>
    <col min="3070" max="3070" width="7.875" style="113" customWidth="1"/>
    <col min="3071" max="3071" width="7" style="113" customWidth="1"/>
    <col min="3072" max="3072" width="7.75" style="113" customWidth="1"/>
    <col min="3073" max="3073" width="16" style="113" customWidth="1"/>
    <col min="3074" max="3074" width="9.125" style="113" customWidth="1"/>
    <col min="3075" max="3075" width="13.75" style="113" customWidth="1"/>
    <col min="3076" max="3076" width="11.75" style="113" customWidth="1"/>
    <col min="3077" max="3077" width="3.25" style="113" customWidth="1"/>
    <col min="3078" max="3078" width="11.75" style="113" customWidth="1"/>
    <col min="3079" max="3079" width="14.625" style="113" customWidth="1"/>
    <col min="3080" max="3080" width="9.625" style="113" customWidth="1"/>
    <col min="3081" max="3081" width="14.375" style="113" customWidth="1"/>
    <col min="3082" max="3082" width="10.625" style="113" customWidth="1"/>
    <col min="3083" max="3083" width="11.375" style="113" customWidth="1"/>
    <col min="3084" max="3084" width="13.875" style="113" customWidth="1"/>
    <col min="3085" max="3085" width="10.625" style="113"/>
    <col min="3086" max="3086" width="13" style="113" customWidth="1"/>
    <col min="3087" max="3087" width="10.625" style="113"/>
    <col min="3088" max="3088" width="13.25" style="113" customWidth="1"/>
    <col min="3089" max="3325" width="10.625" style="113"/>
    <col min="3326" max="3326" width="7.875" style="113" customWidth="1"/>
    <col min="3327" max="3327" width="7" style="113" customWidth="1"/>
    <col min="3328" max="3328" width="7.75" style="113" customWidth="1"/>
    <col min="3329" max="3329" width="16" style="113" customWidth="1"/>
    <col min="3330" max="3330" width="9.125" style="113" customWidth="1"/>
    <col min="3331" max="3331" width="13.75" style="113" customWidth="1"/>
    <col min="3332" max="3332" width="11.75" style="113" customWidth="1"/>
    <col min="3333" max="3333" width="3.25" style="113" customWidth="1"/>
    <col min="3334" max="3334" width="11.75" style="113" customWidth="1"/>
    <col min="3335" max="3335" width="14.625" style="113" customWidth="1"/>
    <col min="3336" max="3336" width="9.625" style="113" customWidth="1"/>
    <col min="3337" max="3337" width="14.375" style="113" customWidth="1"/>
    <col min="3338" max="3338" width="10.625" style="113" customWidth="1"/>
    <col min="3339" max="3339" width="11.375" style="113" customWidth="1"/>
    <col min="3340" max="3340" width="13.875" style="113" customWidth="1"/>
    <col min="3341" max="3341" width="10.625" style="113"/>
    <col min="3342" max="3342" width="13" style="113" customWidth="1"/>
    <col min="3343" max="3343" width="10.625" style="113"/>
    <col min="3344" max="3344" width="13.25" style="113" customWidth="1"/>
    <col min="3345" max="3581" width="10.625" style="113"/>
    <col min="3582" max="3582" width="7.875" style="113" customWidth="1"/>
    <col min="3583" max="3583" width="7" style="113" customWidth="1"/>
    <col min="3584" max="3584" width="7.75" style="113" customWidth="1"/>
    <col min="3585" max="3585" width="16" style="113" customWidth="1"/>
    <col min="3586" max="3586" width="9.125" style="113" customWidth="1"/>
    <col min="3587" max="3587" width="13.75" style="113" customWidth="1"/>
    <col min="3588" max="3588" width="11.75" style="113" customWidth="1"/>
    <col min="3589" max="3589" width="3.25" style="113" customWidth="1"/>
    <col min="3590" max="3590" width="11.75" style="113" customWidth="1"/>
    <col min="3591" max="3591" width="14.625" style="113" customWidth="1"/>
    <col min="3592" max="3592" width="9.625" style="113" customWidth="1"/>
    <col min="3593" max="3593" width="14.375" style="113" customWidth="1"/>
    <col min="3594" max="3594" width="10.625" style="113" customWidth="1"/>
    <col min="3595" max="3595" width="11.375" style="113" customWidth="1"/>
    <col min="3596" max="3596" width="13.875" style="113" customWidth="1"/>
    <col min="3597" max="3597" width="10.625" style="113"/>
    <col min="3598" max="3598" width="13" style="113" customWidth="1"/>
    <col min="3599" max="3599" width="10.625" style="113"/>
    <col min="3600" max="3600" width="13.25" style="113" customWidth="1"/>
    <col min="3601" max="3837" width="10.625" style="113"/>
    <col min="3838" max="3838" width="7.875" style="113" customWidth="1"/>
    <col min="3839" max="3839" width="7" style="113" customWidth="1"/>
    <col min="3840" max="3840" width="7.75" style="113" customWidth="1"/>
    <col min="3841" max="3841" width="16" style="113" customWidth="1"/>
    <col min="3842" max="3842" width="9.125" style="113" customWidth="1"/>
    <col min="3843" max="3843" width="13.75" style="113" customWidth="1"/>
    <col min="3844" max="3844" width="11.75" style="113" customWidth="1"/>
    <col min="3845" max="3845" width="3.25" style="113" customWidth="1"/>
    <col min="3846" max="3846" width="11.75" style="113" customWidth="1"/>
    <col min="3847" max="3847" width="14.625" style="113" customWidth="1"/>
    <col min="3848" max="3848" width="9.625" style="113" customWidth="1"/>
    <col min="3849" max="3849" width="14.375" style="113" customWidth="1"/>
    <col min="3850" max="3850" width="10.625" style="113" customWidth="1"/>
    <col min="3851" max="3851" width="11.375" style="113" customWidth="1"/>
    <col min="3852" max="3852" width="13.875" style="113" customWidth="1"/>
    <col min="3853" max="3853" width="10.625" style="113"/>
    <col min="3854" max="3854" width="13" style="113" customWidth="1"/>
    <col min="3855" max="3855" width="10.625" style="113"/>
    <col min="3856" max="3856" width="13.25" style="113" customWidth="1"/>
    <col min="3857" max="4093" width="10.625" style="113"/>
    <col min="4094" max="4094" width="7.875" style="113" customWidth="1"/>
    <col min="4095" max="4095" width="7" style="113" customWidth="1"/>
    <col min="4096" max="4096" width="7.75" style="113" customWidth="1"/>
    <col min="4097" max="4097" width="16" style="113" customWidth="1"/>
    <col min="4098" max="4098" width="9.125" style="113" customWidth="1"/>
    <col min="4099" max="4099" width="13.75" style="113" customWidth="1"/>
    <col min="4100" max="4100" width="11.75" style="113" customWidth="1"/>
    <col min="4101" max="4101" width="3.25" style="113" customWidth="1"/>
    <col min="4102" max="4102" width="11.75" style="113" customWidth="1"/>
    <col min="4103" max="4103" width="14.625" style="113" customWidth="1"/>
    <col min="4104" max="4104" width="9.625" style="113" customWidth="1"/>
    <col min="4105" max="4105" width="14.375" style="113" customWidth="1"/>
    <col min="4106" max="4106" width="10.625" style="113" customWidth="1"/>
    <col min="4107" max="4107" width="11.375" style="113" customWidth="1"/>
    <col min="4108" max="4108" width="13.875" style="113" customWidth="1"/>
    <col min="4109" max="4109" width="10.625" style="113"/>
    <col min="4110" max="4110" width="13" style="113" customWidth="1"/>
    <col min="4111" max="4111" width="10.625" style="113"/>
    <col min="4112" max="4112" width="13.25" style="113" customWidth="1"/>
    <col min="4113" max="4349" width="10.625" style="113"/>
    <col min="4350" max="4350" width="7.875" style="113" customWidth="1"/>
    <col min="4351" max="4351" width="7" style="113" customWidth="1"/>
    <col min="4352" max="4352" width="7.75" style="113" customWidth="1"/>
    <col min="4353" max="4353" width="16" style="113" customWidth="1"/>
    <col min="4354" max="4354" width="9.125" style="113" customWidth="1"/>
    <col min="4355" max="4355" width="13.75" style="113" customWidth="1"/>
    <col min="4356" max="4356" width="11.75" style="113" customWidth="1"/>
    <col min="4357" max="4357" width="3.25" style="113" customWidth="1"/>
    <col min="4358" max="4358" width="11.75" style="113" customWidth="1"/>
    <col min="4359" max="4359" width="14.625" style="113" customWidth="1"/>
    <col min="4360" max="4360" width="9.625" style="113" customWidth="1"/>
    <col min="4361" max="4361" width="14.375" style="113" customWidth="1"/>
    <col min="4362" max="4362" width="10.625" style="113" customWidth="1"/>
    <col min="4363" max="4363" width="11.375" style="113" customWidth="1"/>
    <col min="4364" max="4364" width="13.875" style="113" customWidth="1"/>
    <col min="4365" max="4365" width="10.625" style="113"/>
    <col min="4366" max="4366" width="13" style="113" customWidth="1"/>
    <col min="4367" max="4367" width="10.625" style="113"/>
    <col min="4368" max="4368" width="13.25" style="113" customWidth="1"/>
    <col min="4369" max="4605" width="10.625" style="113"/>
    <col min="4606" max="4606" width="7.875" style="113" customWidth="1"/>
    <col min="4607" max="4607" width="7" style="113" customWidth="1"/>
    <col min="4608" max="4608" width="7.75" style="113" customWidth="1"/>
    <col min="4609" max="4609" width="16" style="113" customWidth="1"/>
    <col min="4610" max="4610" width="9.125" style="113" customWidth="1"/>
    <col min="4611" max="4611" width="13.75" style="113" customWidth="1"/>
    <col min="4612" max="4612" width="11.75" style="113" customWidth="1"/>
    <col min="4613" max="4613" width="3.25" style="113" customWidth="1"/>
    <col min="4614" max="4614" width="11.75" style="113" customWidth="1"/>
    <col min="4615" max="4615" width="14.625" style="113" customWidth="1"/>
    <col min="4616" max="4616" width="9.625" style="113" customWidth="1"/>
    <col min="4617" max="4617" width="14.375" style="113" customWidth="1"/>
    <col min="4618" max="4618" width="10.625" style="113" customWidth="1"/>
    <col min="4619" max="4619" width="11.375" style="113" customWidth="1"/>
    <col min="4620" max="4620" width="13.875" style="113" customWidth="1"/>
    <col min="4621" max="4621" width="10.625" style="113"/>
    <col min="4622" max="4622" width="13" style="113" customWidth="1"/>
    <col min="4623" max="4623" width="10.625" style="113"/>
    <col min="4624" max="4624" width="13.25" style="113" customWidth="1"/>
    <col min="4625" max="4861" width="10.625" style="113"/>
    <col min="4862" max="4862" width="7.875" style="113" customWidth="1"/>
    <col min="4863" max="4863" width="7" style="113" customWidth="1"/>
    <col min="4864" max="4864" width="7.75" style="113" customWidth="1"/>
    <col min="4865" max="4865" width="16" style="113" customWidth="1"/>
    <col min="4866" max="4866" width="9.125" style="113" customWidth="1"/>
    <col min="4867" max="4867" width="13.75" style="113" customWidth="1"/>
    <col min="4868" max="4868" width="11.75" style="113" customWidth="1"/>
    <col min="4869" max="4869" width="3.25" style="113" customWidth="1"/>
    <col min="4870" max="4870" width="11.75" style="113" customWidth="1"/>
    <col min="4871" max="4871" width="14.625" style="113" customWidth="1"/>
    <col min="4872" max="4872" width="9.625" style="113" customWidth="1"/>
    <col min="4873" max="4873" width="14.375" style="113" customWidth="1"/>
    <col min="4874" max="4874" width="10.625" style="113" customWidth="1"/>
    <col min="4875" max="4875" width="11.375" style="113" customWidth="1"/>
    <col min="4876" max="4876" width="13.875" style="113" customWidth="1"/>
    <col min="4877" max="4877" width="10.625" style="113"/>
    <col min="4878" max="4878" width="13" style="113" customWidth="1"/>
    <col min="4879" max="4879" width="10.625" style="113"/>
    <col min="4880" max="4880" width="13.25" style="113" customWidth="1"/>
    <col min="4881" max="5117" width="10.625" style="113"/>
    <col min="5118" max="5118" width="7.875" style="113" customWidth="1"/>
    <col min="5119" max="5119" width="7" style="113" customWidth="1"/>
    <col min="5120" max="5120" width="7.75" style="113" customWidth="1"/>
    <col min="5121" max="5121" width="16" style="113" customWidth="1"/>
    <col min="5122" max="5122" width="9.125" style="113" customWidth="1"/>
    <col min="5123" max="5123" width="13.75" style="113" customWidth="1"/>
    <col min="5124" max="5124" width="11.75" style="113" customWidth="1"/>
    <col min="5125" max="5125" width="3.25" style="113" customWidth="1"/>
    <col min="5126" max="5126" width="11.75" style="113" customWidth="1"/>
    <col min="5127" max="5127" width="14.625" style="113" customWidth="1"/>
    <col min="5128" max="5128" width="9.625" style="113" customWidth="1"/>
    <col min="5129" max="5129" width="14.375" style="113" customWidth="1"/>
    <col min="5130" max="5130" width="10.625" style="113" customWidth="1"/>
    <col min="5131" max="5131" width="11.375" style="113" customWidth="1"/>
    <col min="5132" max="5132" width="13.875" style="113" customWidth="1"/>
    <col min="5133" max="5133" width="10.625" style="113"/>
    <col min="5134" max="5134" width="13" style="113" customWidth="1"/>
    <col min="5135" max="5135" width="10.625" style="113"/>
    <col min="5136" max="5136" width="13.25" style="113" customWidth="1"/>
    <col min="5137" max="5373" width="10.625" style="113"/>
    <col min="5374" max="5374" width="7.875" style="113" customWidth="1"/>
    <col min="5375" max="5375" width="7" style="113" customWidth="1"/>
    <col min="5376" max="5376" width="7.75" style="113" customWidth="1"/>
    <col min="5377" max="5377" width="16" style="113" customWidth="1"/>
    <col min="5378" max="5378" width="9.125" style="113" customWidth="1"/>
    <col min="5379" max="5379" width="13.75" style="113" customWidth="1"/>
    <col min="5380" max="5380" width="11.75" style="113" customWidth="1"/>
    <col min="5381" max="5381" width="3.25" style="113" customWidth="1"/>
    <col min="5382" max="5382" width="11.75" style="113" customWidth="1"/>
    <col min="5383" max="5383" width="14.625" style="113" customWidth="1"/>
    <col min="5384" max="5384" width="9.625" style="113" customWidth="1"/>
    <col min="5385" max="5385" width="14.375" style="113" customWidth="1"/>
    <col min="5386" max="5386" width="10.625" style="113" customWidth="1"/>
    <col min="5387" max="5387" width="11.375" style="113" customWidth="1"/>
    <col min="5388" max="5388" width="13.875" style="113" customWidth="1"/>
    <col min="5389" max="5389" width="10.625" style="113"/>
    <col min="5390" max="5390" width="13" style="113" customWidth="1"/>
    <col min="5391" max="5391" width="10.625" style="113"/>
    <col min="5392" max="5392" width="13.25" style="113" customWidth="1"/>
    <col min="5393" max="5629" width="10.625" style="113"/>
    <col min="5630" max="5630" width="7.875" style="113" customWidth="1"/>
    <col min="5631" max="5631" width="7" style="113" customWidth="1"/>
    <col min="5632" max="5632" width="7.75" style="113" customWidth="1"/>
    <col min="5633" max="5633" width="16" style="113" customWidth="1"/>
    <col min="5634" max="5634" width="9.125" style="113" customWidth="1"/>
    <col min="5635" max="5635" width="13.75" style="113" customWidth="1"/>
    <col min="5636" max="5636" width="11.75" style="113" customWidth="1"/>
    <col min="5637" max="5637" width="3.25" style="113" customWidth="1"/>
    <col min="5638" max="5638" width="11.75" style="113" customWidth="1"/>
    <col min="5639" max="5639" width="14.625" style="113" customWidth="1"/>
    <col min="5640" max="5640" width="9.625" style="113" customWidth="1"/>
    <col min="5641" max="5641" width="14.375" style="113" customWidth="1"/>
    <col min="5642" max="5642" width="10.625" style="113" customWidth="1"/>
    <col min="5643" max="5643" width="11.375" style="113" customWidth="1"/>
    <col min="5644" max="5644" width="13.875" style="113" customWidth="1"/>
    <col min="5645" max="5645" width="10.625" style="113"/>
    <col min="5646" max="5646" width="13" style="113" customWidth="1"/>
    <col min="5647" max="5647" width="10.625" style="113"/>
    <col min="5648" max="5648" width="13.25" style="113" customWidth="1"/>
    <col min="5649" max="5885" width="10.625" style="113"/>
    <col min="5886" max="5886" width="7.875" style="113" customWidth="1"/>
    <col min="5887" max="5887" width="7" style="113" customWidth="1"/>
    <col min="5888" max="5888" width="7.75" style="113" customWidth="1"/>
    <col min="5889" max="5889" width="16" style="113" customWidth="1"/>
    <col min="5890" max="5890" width="9.125" style="113" customWidth="1"/>
    <col min="5891" max="5891" width="13.75" style="113" customWidth="1"/>
    <col min="5892" max="5892" width="11.75" style="113" customWidth="1"/>
    <col min="5893" max="5893" width="3.25" style="113" customWidth="1"/>
    <col min="5894" max="5894" width="11.75" style="113" customWidth="1"/>
    <col min="5895" max="5895" width="14.625" style="113" customWidth="1"/>
    <col min="5896" max="5896" width="9.625" style="113" customWidth="1"/>
    <col min="5897" max="5897" width="14.375" style="113" customWidth="1"/>
    <col min="5898" max="5898" width="10.625" style="113" customWidth="1"/>
    <col min="5899" max="5899" width="11.375" style="113" customWidth="1"/>
    <col min="5900" max="5900" width="13.875" style="113" customWidth="1"/>
    <col min="5901" max="5901" width="10.625" style="113"/>
    <col min="5902" max="5902" width="13" style="113" customWidth="1"/>
    <col min="5903" max="5903" width="10.625" style="113"/>
    <col min="5904" max="5904" width="13.25" style="113" customWidth="1"/>
    <col min="5905" max="6141" width="10.625" style="113"/>
    <col min="6142" max="6142" width="7.875" style="113" customWidth="1"/>
    <col min="6143" max="6143" width="7" style="113" customWidth="1"/>
    <col min="6144" max="6144" width="7.75" style="113" customWidth="1"/>
    <col min="6145" max="6145" width="16" style="113" customWidth="1"/>
    <col min="6146" max="6146" width="9.125" style="113" customWidth="1"/>
    <col min="6147" max="6147" width="13.75" style="113" customWidth="1"/>
    <col min="6148" max="6148" width="11.75" style="113" customWidth="1"/>
    <col min="6149" max="6149" width="3.25" style="113" customWidth="1"/>
    <col min="6150" max="6150" width="11.75" style="113" customWidth="1"/>
    <col min="6151" max="6151" width="14.625" style="113" customWidth="1"/>
    <col min="6152" max="6152" width="9.625" style="113" customWidth="1"/>
    <col min="6153" max="6153" width="14.375" style="113" customWidth="1"/>
    <col min="6154" max="6154" width="10.625" style="113" customWidth="1"/>
    <col min="6155" max="6155" width="11.375" style="113" customWidth="1"/>
    <col min="6156" max="6156" width="13.875" style="113" customWidth="1"/>
    <col min="6157" max="6157" width="10.625" style="113"/>
    <col min="6158" max="6158" width="13" style="113" customWidth="1"/>
    <col min="6159" max="6159" width="10.625" style="113"/>
    <col min="6160" max="6160" width="13.25" style="113" customWidth="1"/>
    <col min="6161" max="6397" width="10.625" style="113"/>
    <col min="6398" max="6398" width="7.875" style="113" customWidth="1"/>
    <col min="6399" max="6399" width="7" style="113" customWidth="1"/>
    <col min="6400" max="6400" width="7.75" style="113" customWidth="1"/>
    <col min="6401" max="6401" width="16" style="113" customWidth="1"/>
    <col min="6402" max="6402" width="9.125" style="113" customWidth="1"/>
    <col min="6403" max="6403" width="13.75" style="113" customWidth="1"/>
    <col min="6404" max="6404" width="11.75" style="113" customWidth="1"/>
    <col min="6405" max="6405" width="3.25" style="113" customWidth="1"/>
    <col min="6406" max="6406" width="11.75" style="113" customWidth="1"/>
    <col min="6407" max="6407" width="14.625" style="113" customWidth="1"/>
    <col min="6408" max="6408" width="9.625" style="113" customWidth="1"/>
    <col min="6409" max="6409" width="14.375" style="113" customWidth="1"/>
    <col min="6410" max="6410" width="10.625" style="113" customWidth="1"/>
    <col min="6411" max="6411" width="11.375" style="113" customWidth="1"/>
    <col min="6412" max="6412" width="13.875" style="113" customWidth="1"/>
    <col min="6413" max="6413" width="10.625" style="113"/>
    <col min="6414" max="6414" width="13" style="113" customWidth="1"/>
    <col min="6415" max="6415" width="10.625" style="113"/>
    <col min="6416" max="6416" width="13.25" style="113" customWidth="1"/>
    <col min="6417" max="6653" width="10.625" style="113"/>
    <col min="6654" max="6654" width="7.875" style="113" customWidth="1"/>
    <col min="6655" max="6655" width="7" style="113" customWidth="1"/>
    <col min="6656" max="6656" width="7.75" style="113" customWidth="1"/>
    <col min="6657" max="6657" width="16" style="113" customWidth="1"/>
    <col min="6658" max="6658" width="9.125" style="113" customWidth="1"/>
    <col min="6659" max="6659" width="13.75" style="113" customWidth="1"/>
    <col min="6660" max="6660" width="11.75" style="113" customWidth="1"/>
    <col min="6661" max="6661" width="3.25" style="113" customWidth="1"/>
    <col min="6662" max="6662" width="11.75" style="113" customWidth="1"/>
    <col min="6663" max="6663" width="14.625" style="113" customWidth="1"/>
    <col min="6664" max="6664" width="9.625" style="113" customWidth="1"/>
    <col min="6665" max="6665" width="14.375" style="113" customWidth="1"/>
    <col min="6666" max="6666" width="10.625" style="113" customWidth="1"/>
    <col min="6667" max="6667" width="11.375" style="113" customWidth="1"/>
    <col min="6668" max="6668" width="13.875" style="113" customWidth="1"/>
    <col min="6669" max="6669" width="10.625" style="113"/>
    <col min="6670" max="6670" width="13" style="113" customWidth="1"/>
    <col min="6671" max="6671" width="10.625" style="113"/>
    <col min="6672" max="6672" width="13.25" style="113" customWidth="1"/>
    <col min="6673" max="6909" width="10.625" style="113"/>
    <col min="6910" max="6910" width="7.875" style="113" customWidth="1"/>
    <col min="6911" max="6911" width="7" style="113" customWidth="1"/>
    <col min="6912" max="6912" width="7.75" style="113" customWidth="1"/>
    <col min="6913" max="6913" width="16" style="113" customWidth="1"/>
    <col min="6914" max="6914" width="9.125" style="113" customWidth="1"/>
    <col min="6915" max="6915" width="13.75" style="113" customWidth="1"/>
    <col min="6916" max="6916" width="11.75" style="113" customWidth="1"/>
    <col min="6917" max="6917" width="3.25" style="113" customWidth="1"/>
    <col min="6918" max="6918" width="11.75" style="113" customWidth="1"/>
    <col min="6919" max="6919" width="14.625" style="113" customWidth="1"/>
    <col min="6920" max="6920" width="9.625" style="113" customWidth="1"/>
    <col min="6921" max="6921" width="14.375" style="113" customWidth="1"/>
    <col min="6922" max="6922" width="10.625" style="113" customWidth="1"/>
    <col min="6923" max="6923" width="11.375" style="113" customWidth="1"/>
    <col min="6924" max="6924" width="13.875" style="113" customWidth="1"/>
    <col min="6925" max="6925" width="10.625" style="113"/>
    <col min="6926" max="6926" width="13" style="113" customWidth="1"/>
    <col min="6927" max="6927" width="10.625" style="113"/>
    <col min="6928" max="6928" width="13.25" style="113" customWidth="1"/>
    <col min="6929" max="7165" width="10.625" style="113"/>
    <col min="7166" max="7166" width="7.875" style="113" customWidth="1"/>
    <col min="7167" max="7167" width="7" style="113" customWidth="1"/>
    <col min="7168" max="7168" width="7.75" style="113" customWidth="1"/>
    <col min="7169" max="7169" width="16" style="113" customWidth="1"/>
    <col min="7170" max="7170" width="9.125" style="113" customWidth="1"/>
    <col min="7171" max="7171" width="13.75" style="113" customWidth="1"/>
    <col min="7172" max="7172" width="11.75" style="113" customWidth="1"/>
    <col min="7173" max="7173" width="3.25" style="113" customWidth="1"/>
    <col min="7174" max="7174" width="11.75" style="113" customWidth="1"/>
    <col min="7175" max="7175" width="14.625" style="113" customWidth="1"/>
    <col min="7176" max="7176" width="9.625" style="113" customWidth="1"/>
    <col min="7177" max="7177" width="14.375" style="113" customWidth="1"/>
    <col min="7178" max="7178" width="10.625" style="113" customWidth="1"/>
    <col min="7179" max="7179" width="11.375" style="113" customWidth="1"/>
    <col min="7180" max="7180" width="13.875" style="113" customWidth="1"/>
    <col min="7181" max="7181" width="10.625" style="113"/>
    <col min="7182" max="7182" width="13" style="113" customWidth="1"/>
    <col min="7183" max="7183" width="10.625" style="113"/>
    <col min="7184" max="7184" width="13.25" style="113" customWidth="1"/>
    <col min="7185" max="7421" width="10.625" style="113"/>
    <col min="7422" max="7422" width="7.875" style="113" customWidth="1"/>
    <col min="7423" max="7423" width="7" style="113" customWidth="1"/>
    <col min="7424" max="7424" width="7.75" style="113" customWidth="1"/>
    <col min="7425" max="7425" width="16" style="113" customWidth="1"/>
    <col min="7426" max="7426" width="9.125" style="113" customWidth="1"/>
    <col min="7427" max="7427" width="13.75" style="113" customWidth="1"/>
    <col min="7428" max="7428" width="11.75" style="113" customWidth="1"/>
    <col min="7429" max="7429" width="3.25" style="113" customWidth="1"/>
    <col min="7430" max="7430" width="11.75" style="113" customWidth="1"/>
    <col min="7431" max="7431" width="14.625" style="113" customWidth="1"/>
    <col min="7432" max="7432" width="9.625" style="113" customWidth="1"/>
    <col min="7433" max="7433" width="14.375" style="113" customWidth="1"/>
    <col min="7434" max="7434" width="10.625" style="113" customWidth="1"/>
    <col min="7435" max="7435" width="11.375" style="113" customWidth="1"/>
    <col min="7436" max="7436" width="13.875" style="113" customWidth="1"/>
    <col min="7437" max="7437" width="10.625" style="113"/>
    <col min="7438" max="7438" width="13" style="113" customWidth="1"/>
    <col min="7439" max="7439" width="10.625" style="113"/>
    <col min="7440" max="7440" width="13.25" style="113" customWidth="1"/>
    <col min="7441" max="7677" width="10.625" style="113"/>
    <col min="7678" max="7678" width="7.875" style="113" customWidth="1"/>
    <col min="7679" max="7679" width="7" style="113" customWidth="1"/>
    <col min="7680" max="7680" width="7.75" style="113" customWidth="1"/>
    <col min="7681" max="7681" width="16" style="113" customWidth="1"/>
    <col min="7682" max="7682" width="9.125" style="113" customWidth="1"/>
    <col min="7683" max="7683" width="13.75" style="113" customWidth="1"/>
    <col min="7684" max="7684" width="11.75" style="113" customWidth="1"/>
    <col min="7685" max="7685" width="3.25" style="113" customWidth="1"/>
    <col min="7686" max="7686" width="11.75" style="113" customWidth="1"/>
    <col min="7687" max="7687" width="14.625" style="113" customWidth="1"/>
    <col min="7688" max="7688" width="9.625" style="113" customWidth="1"/>
    <col min="7689" max="7689" width="14.375" style="113" customWidth="1"/>
    <col min="7690" max="7690" width="10.625" style="113" customWidth="1"/>
    <col min="7691" max="7691" width="11.375" style="113" customWidth="1"/>
    <col min="7692" max="7692" width="13.875" style="113" customWidth="1"/>
    <col min="7693" max="7693" width="10.625" style="113"/>
    <col min="7694" max="7694" width="13" style="113" customWidth="1"/>
    <col min="7695" max="7695" width="10.625" style="113"/>
    <col min="7696" max="7696" width="13.25" style="113" customWidth="1"/>
    <col min="7697" max="7933" width="10.625" style="113"/>
    <col min="7934" max="7934" width="7.875" style="113" customWidth="1"/>
    <col min="7935" max="7935" width="7" style="113" customWidth="1"/>
    <col min="7936" max="7936" width="7.75" style="113" customWidth="1"/>
    <col min="7937" max="7937" width="16" style="113" customWidth="1"/>
    <col min="7938" max="7938" width="9.125" style="113" customWidth="1"/>
    <col min="7939" max="7939" width="13.75" style="113" customWidth="1"/>
    <col min="7940" max="7940" width="11.75" style="113" customWidth="1"/>
    <col min="7941" max="7941" width="3.25" style="113" customWidth="1"/>
    <col min="7942" max="7942" width="11.75" style="113" customWidth="1"/>
    <col min="7943" max="7943" width="14.625" style="113" customWidth="1"/>
    <col min="7944" max="7944" width="9.625" style="113" customWidth="1"/>
    <col min="7945" max="7945" width="14.375" style="113" customWidth="1"/>
    <col min="7946" max="7946" width="10.625" style="113" customWidth="1"/>
    <col min="7947" max="7947" width="11.375" style="113" customWidth="1"/>
    <col min="7948" max="7948" width="13.875" style="113" customWidth="1"/>
    <col min="7949" max="7949" width="10.625" style="113"/>
    <col min="7950" max="7950" width="13" style="113" customWidth="1"/>
    <col min="7951" max="7951" width="10.625" style="113"/>
    <col min="7952" max="7952" width="13.25" style="113" customWidth="1"/>
    <col min="7953" max="8189" width="10.625" style="113"/>
    <col min="8190" max="8190" width="7.875" style="113" customWidth="1"/>
    <col min="8191" max="8191" width="7" style="113" customWidth="1"/>
    <col min="8192" max="8192" width="7.75" style="113" customWidth="1"/>
    <col min="8193" max="8193" width="16" style="113" customWidth="1"/>
    <col min="8194" max="8194" width="9.125" style="113" customWidth="1"/>
    <col min="8195" max="8195" width="13.75" style="113" customWidth="1"/>
    <col min="8196" max="8196" width="11.75" style="113" customWidth="1"/>
    <col min="8197" max="8197" width="3.25" style="113" customWidth="1"/>
    <col min="8198" max="8198" width="11.75" style="113" customWidth="1"/>
    <col min="8199" max="8199" width="14.625" style="113" customWidth="1"/>
    <col min="8200" max="8200" width="9.625" style="113" customWidth="1"/>
    <col min="8201" max="8201" width="14.375" style="113" customWidth="1"/>
    <col min="8202" max="8202" width="10.625" style="113" customWidth="1"/>
    <col min="8203" max="8203" width="11.375" style="113" customWidth="1"/>
    <col min="8204" max="8204" width="13.875" style="113" customWidth="1"/>
    <col min="8205" max="8205" width="10.625" style="113"/>
    <col min="8206" max="8206" width="13" style="113" customWidth="1"/>
    <col min="8207" max="8207" width="10.625" style="113"/>
    <col min="8208" max="8208" width="13.25" style="113" customWidth="1"/>
    <col min="8209" max="8445" width="10.625" style="113"/>
    <col min="8446" max="8446" width="7.875" style="113" customWidth="1"/>
    <col min="8447" max="8447" width="7" style="113" customWidth="1"/>
    <col min="8448" max="8448" width="7.75" style="113" customWidth="1"/>
    <col min="8449" max="8449" width="16" style="113" customWidth="1"/>
    <col min="8450" max="8450" width="9.125" style="113" customWidth="1"/>
    <col min="8451" max="8451" width="13.75" style="113" customWidth="1"/>
    <col min="8452" max="8452" width="11.75" style="113" customWidth="1"/>
    <col min="8453" max="8453" width="3.25" style="113" customWidth="1"/>
    <col min="8454" max="8454" width="11.75" style="113" customWidth="1"/>
    <col min="8455" max="8455" width="14.625" style="113" customWidth="1"/>
    <col min="8456" max="8456" width="9.625" style="113" customWidth="1"/>
    <col min="8457" max="8457" width="14.375" style="113" customWidth="1"/>
    <col min="8458" max="8458" width="10.625" style="113" customWidth="1"/>
    <col min="8459" max="8459" width="11.375" style="113" customWidth="1"/>
    <col min="8460" max="8460" width="13.875" style="113" customWidth="1"/>
    <col min="8461" max="8461" width="10.625" style="113"/>
    <col min="8462" max="8462" width="13" style="113" customWidth="1"/>
    <col min="8463" max="8463" width="10.625" style="113"/>
    <col min="8464" max="8464" width="13.25" style="113" customWidth="1"/>
    <col min="8465" max="8701" width="10.625" style="113"/>
    <col min="8702" max="8702" width="7.875" style="113" customWidth="1"/>
    <col min="8703" max="8703" width="7" style="113" customWidth="1"/>
    <col min="8704" max="8704" width="7.75" style="113" customWidth="1"/>
    <col min="8705" max="8705" width="16" style="113" customWidth="1"/>
    <col min="8706" max="8706" width="9.125" style="113" customWidth="1"/>
    <col min="8707" max="8707" width="13.75" style="113" customWidth="1"/>
    <col min="8708" max="8708" width="11.75" style="113" customWidth="1"/>
    <col min="8709" max="8709" width="3.25" style="113" customWidth="1"/>
    <col min="8710" max="8710" width="11.75" style="113" customWidth="1"/>
    <col min="8711" max="8711" width="14.625" style="113" customWidth="1"/>
    <col min="8712" max="8712" width="9.625" style="113" customWidth="1"/>
    <col min="8713" max="8713" width="14.375" style="113" customWidth="1"/>
    <col min="8714" max="8714" width="10.625" style="113" customWidth="1"/>
    <col min="8715" max="8715" width="11.375" style="113" customWidth="1"/>
    <col min="8716" max="8716" width="13.875" style="113" customWidth="1"/>
    <col min="8717" max="8717" width="10.625" style="113"/>
    <col min="8718" max="8718" width="13" style="113" customWidth="1"/>
    <col min="8719" max="8719" width="10.625" style="113"/>
    <col min="8720" max="8720" width="13.25" style="113" customWidth="1"/>
    <col min="8721" max="8957" width="10.625" style="113"/>
    <col min="8958" max="8958" width="7.875" style="113" customWidth="1"/>
    <col min="8959" max="8959" width="7" style="113" customWidth="1"/>
    <col min="8960" max="8960" width="7.75" style="113" customWidth="1"/>
    <col min="8961" max="8961" width="16" style="113" customWidth="1"/>
    <col min="8962" max="8962" width="9.125" style="113" customWidth="1"/>
    <col min="8963" max="8963" width="13.75" style="113" customWidth="1"/>
    <col min="8964" max="8964" width="11.75" style="113" customWidth="1"/>
    <col min="8965" max="8965" width="3.25" style="113" customWidth="1"/>
    <col min="8966" max="8966" width="11.75" style="113" customWidth="1"/>
    <col min="8967" max="8967" width="14.625" style="113" customWidth="1"/>
    <col min="8968" max="8968" width="9.625" style="113" customWidth="1"/>
    <col min="8969" max="8969" width="14.375" style="113" customWidth="1"/>
    <col min="8970" max="8970" width="10.625" style="113" customWidth="1"/>
    <col min="8971" max="8971" width="11.375" style="113" customWidth="1"/>
    <col min="8972" max="8972" width="13.875" style="113" customWidth="1"/>
    <col min="8973" max="8973" width="10.625" style="113"/>
    <col min="8974" max="8974" width="13" style="113" customWidth="1"/>
    <col min="8975" max="8975" width="10.625" style="113"/>
    <col min="8976" max="8976" width="13.25" style="113" customWidth="1"/>
    <col min="8977" max="9213" width="10.625" style="113"/>
    <col min="9214" max="9214" width="7.875" style="113" customWidth="1"/>
    <col min="9215" max="9215" width="7" style="113" customWidth="1"/>
    <col min="9216" max="9216" width="7.75" style="113" customWidth="1"/>
    <col min="9217" max="9217" width="16" style="113" customWidth="1"/>
    <col min="9218" max="9218" width="9.125" style="113" customWidth="1"/>
    <col min="9219" max="9219" width="13.75" style="113" customWidth="1"/>
    <col min="9220" max="9220" width="11.75" style="113" customWidth="1"/>
    <col min="9221" max="9221" width="3.25" style="113" customWidth="1"/>
    <col min="9222" max="9222" width="11.75" style="113" customWidth="1"/>
    <col min="9223" max="9223" width="14.625" style="113" customWidth="1"/>
    <col min="9224" max="9224" width="9.625" style="113" customWidth="1"/>
    <col min="9225" max="9225" width="14.375" style="113" customWidth="1"/>
    <col min="9226" max="9226" width="10.625" style="113" customWidth="1"/>
    <col min="9227" max="9227" width="11.375" style="113" customWidth="1"/>
    <col min="9228" max="9228" width="13.875" style="113" customWidth="1"/>
    <col min="9229" max="9229" width="10.625" style="113"/>
    <col min="9230" max="9230" width="13" style="113" customWidth="1"/>
    <col min="9231" max="9231" width="10.625" style="113"/>
    <col min="9232" max="9232" width="13.25" style="113" customWidth="1"/>
    <col min="9233" max="9469" width="10.625" style="113"/>
    <col min="9470" max="9470" width="7.875" style="113" customWidth="1"/>
    <col min="9471" max="9471" width="7" style="113" customWidth="1"/>
    <col min="9472" max="9472" width="7.75" style="113" customWidth="1"/>
    <col min="9473" max="9473" width="16" style="113" customWidth="1"/>
    <col min="9474" max="9474" width="9.125" style="113" customWidth="1"/>
    <col min="9475" max="9475" width="13.75" style="113" customWidth="1"/>
    <col min="9476" max="9476" width="11.75" style="113" customWidth="1"/>
    <col min="9477" max="9477" width="3.25" style="113" customWidth="1"/>
    <col min="9478" max="9478" width="11.75" style="113" customWidth="1"/>
    <col min="9479" max="9479" width="14.625" style="113" customWidth="1"/>
    <col min="9480" max="9480" width="9.625" style="113" customWidth="1"/>
    <col min="9481" max="9481" width="14.375" style="113" customWidth="1"/>
    <col min="9482" max="9482" width="10.625" style="113" customWidth="1"/>
    <col min="9483" max="9483" width="11.375" style="113" customWidth="1"/>
    <col min="9484" max="9484" width="13.875" style="113" customWidth="1"/>
    <col min="9485" max="9485" width="10.625" style="113"/>
    <col min="9486" max="9486" width="13" style="113" customWidth="1"/>
    <col min="9487" max="9487" width="10.625" style="113"/>
    <col min="9488" max="9488" width="13.25" style="113" customWidth="1"/>
    <col min="9489" max="9725" width="10.625" style="113"/>
    <col min="9726" max="9726" width="7.875" style="113" customWidth="1"/>
    <col min="9727" max="9727" width="7" style="113" customWidth="1"/>
    <col min="9728" max="9728" width="7.75" style="113" customWidth="1"/>
    <col min="9729" max="9729" width="16" style="113" customWidth="1"/>
    <col min="9730" max="9730" width="9.125" style="113" customWidth="1"/>
    <col min="9731" max="9731" width="13.75" style="113" customWidth="1"/>
    <col min="9732" max="9732" width="11.75" style="113" customWidth="1"/>
    <col min="9733" max="9733" width="3.25" style="113" customWidth="1"/>
    <col min="9734" max="9734" width="11.75" style="113" customWidth="1"/>
    <col min="9735" max="9735" width="14.625" style="113" customWidth="1"/>
    <col min="9736" max="9736" width="9.625" style="113" customWidth="1"/>
    <col min="9737" max="9737" width="14.375" style="113" customWidth="1"/>
    <col min="9738" max="9738" width="10.625" style="113" customWidth="1"/>
    <col min="9739" max="9739" width="11.375" style="113" customWidth="1"/>
    <col min="9740" max="9740" width="13.875" style="113" customWidth="1"/>
    <col min="9741" max="9741" width="10.625" style="113"/>
    <col min="9742" max="9742" width="13" style="113" customWidth="1"/>
    <col min="9743" max="9743" width="10.625" style="113"/>
    <col min="9744" max="9744" width="13.25" style="113" customWidth="1"/>
    <col min="9745" max="9981" width="10.625" style="113"/>
    <col min="9982" max="9982" width="7.875" style="113" customWidth="1"/>
    <col min="9983" max="9983" width="7" style="113" customWidth="1"/>
    <col min="9984" max="9984" width="7.75" style="113" customWidth="1"/>
    <col min="9985" max="9985" width="16" style="113" customWidth="1"/>
    <col min="9986" max="9986" width="9.125" style="113" customWidth="1"/>
    <col min="9987" max="9987" width="13.75" style="113" customWidth="1"/>
    <col min="9988" max="9988" width="11.75" style="113" customWidth="1"/>
    <col min="9989" max="9989" width="3.25" style="113" customWidth="1"/>
    <col min="9990" max="9990" width="11.75" style="113" customWidth="1"/>
    <col min="9991" max="9991" width="14.625" style="113" customWidth="1"/>
    <col min="9992" max="9992" width="9.625" style="113" customWidth="1"/>
    <col min="9993" max="9993" width="14.375" style="113" customWidth="1"/>
    <col min="9994" max="9994" width="10.625" style="113" customWidth="1"/>
    <col min="9995" max="9995" width="11.375" style="113" customWidth="1"/>
    <col min="9996" max="9996" width="13.875" style="113" customWidth="1"/>
    <col min="9997" max="9997" width="10.625" style="113"/>
    <col min="9998" max="9998" width="13" style="113" customWidth="1"/>
    <col min="9999" max="9999" width="10.625" style="113"/>
    <col min="10000" max="10000" width="13.25" style="113" customWidth="1"/>
    <col min="10001" max="10237" width="10.625" style="113"/>
    <col min="10238" max="10238" width="7.875" style="113" customWidth="1"/>
    <col min="10239" max="10239" width="7" style="113" customWidth="1"/>
    <col min="10240" max="10240" width="7.75" style="113" customWidth="1"/>
    <col min="10241" max="10241" width="16" style="113" customWidth="1"/>
    <col min="10242" max="10242" width="9.125" style="113" customWidth="1"/>
    <col min="10243" max="10243" width="13.75" style="113" customWidth="1"/>
    <col min="10244" max="10244" width="11.75" style="113" customWidth="1"/>
    <col min="10245" max="10245" width="3.25" style="113" customWidth="1"/>
    <col min="10246" max="10246" width="11.75" style="113" customWidth="1"/>
    <col min="10247" max="10247" width="14.625" style="113" customWidth="1"/>
    <col min="10248" max="10248" width="9.625" style="113" customWidth="1"/>
    <col min="10249" max="10249" width="14.375" style="113" customWidth="1"/>
    <col min="10250" max="10250" width="10.625" style="113" customWidth="1"/>
    <col min="10251" max="10251" width="11.375" style="113" customWidth="1"/>
    <col min="10252" max="10252" width="13.875" style="113" customWidth="1"/>
    <col min="10253" max="10253" width="10.625" style="113"/>
    <col min="10254" max="10254" width="13" style="113" customWidth="1"/>
    <col min="10255" max="10255" width="10.625" style="113"/>
    <col min="10256" max="10256" width="13.25" style="113" customWidth="1"/>
    <col min="10257" max="10493" width="10.625" style="113"/>
    <col min="10494" max="10494" width="7.875" style="113" customWidth="1"/>
    <col min="10495" max="10495" width="7" style="113" customWidth="1"/>
    <col min="10496" max="10496" width="7.75" style="113" customWidth="1"/>
    <col min="10497" max="10497" width="16" style="113" customWidth="1"/>
    <col min="10498" max="10498" width="9.125" style="113" customWidth="1"/>
    <col min="10499" max="10499" width="13.75" style="113" customWidth="1"/>
    <col min="10500" max="10500" width="11.75" style="113" customWidth="1"/>
    <col min="10501" max="10501" width="3.25" style="113" customWidth="1"/>
    <col min="10502" max="10502" width="11.75" style="113" customWidth="1"/>
    <col min="10503" max="10503" width="14.625" style="113" customWidth="1"/>
    <col min="10504" max="10504" width="9.625" style="113" customWidth="1"/>
    <col min="10505" max="10505" width="14.375" style="113" customWidth="1"/>
    <col min="10506" max="10506" width="10.625" style="113" customWidth="1"/>
    <col min="10507" max="10507" width="11.375" style="113" customWidth="1"/>
    <col min="10508" max="10508" width="13.875" style="113" customWidth="1"/>
    <col min="10509" max="10509" width="10.625" style="113"/>
    <col min="10510" max="10510" width="13" style="113" customWidth="1"/>
    <col min="10511" max="10511" width="10.625" style="113"/>
    <col min="10512" max="10512" width="13.25" style="113" customWidth="1"/>
    <col min="10513" max="10749" width="10.625" style="113"/>
    <col min="10750" max="10750" width="7.875" style="113" customWidth="1"/>
    <col min="10751" max="10751" width="7" style="113" customWidth="1"/>
    <col min="10752" max="10752" width="7.75" style="113" customWidth="1"/>
    <col min="10753" max="10753" width="16" style="113" customWidth="1"/>
    <col min="10754" max="10754" width="9.125" style="113" customWidth="1"/>
    <col min="10755" max="10755" width="13.75" style="113" customWidth="1"/>
    <col min="10756" max="10756" width="11.75" style="113" customWidth="1"/>
    <col min="10757" max="10757" width="3.25" style="113" customWidth="1"/>
    <col min="10758" max="10758" width="11.75" style="113" customWidth="1"/>
    <col min="10759" max="10759" width="14.625" style="113" customWidth="1"/>
    <col min="10760" max="10760" width="9.625" style="113" customWidth="1"/>
    <col min="10761" max="10761" width="14.375" style="113" customWidth="1"/>
    <col min="10762" max="10762" width="10.625" style="113" customWidth="1"/>
    <col min="10763" max="10763" width="11.375" style="113" customWidth="1"/>
    <col min="10764" max="10764" width="13.875" style="113" customWidth="1"/>
    <col min="10765" max="10765" width="10.625" style="113"/>
    <col min="10766" max="10766" width="13" style="113" customWidth="1"/>
    <col min="10767" max="10767" width="10.625" style="113"/>
    <col min="10768" max="10768" width="13.25" style="113" customWidth="1"/>
    <col min="10769" max="11005" width="10.625" style="113"/>
    <col min="11006" max="11006" width="7.875" style="113" customWidth="1"/>
    <col min="11007" max="11007" width="7" style="113" customWidth="1"/>
    <col min="11008" max="11008" width="7.75" style="113" customWidth="1"/>
    <col min="11009" max="11009" width="16" style="113" customWidth="1"/>
    <col min="11010" max="11010" width="9.125" style="113" customWidth="1"/>
    <col min="11011" max="11011" width="13.75" style="113" customWidth="1"/>
    <col min="11012" max="11012" width="11.75" style="113" customWidth="1"/>
    <col min="11013" max="11013" width="3.25" style="113" customWidth="1"/>
    <col min="11014" max="11014" width="11.75" style="113" customWidth="1"/>
    <col min="11015" max="11015" width="14.625" style="113" customWidth="1"/>
    <col min="11016" max="11016" width="9.625" style="113" customWidth="1"/>
    <col min="11017" max="11017" width="14.375" style="113" customWidth="1"/>
    <col min="11018" max="11018" width="10.625" style="113" customWidth="1"/>
    <col min="11019" max="11019" width="11.375" style="113" customWidth="1"/>
    <col min="11020" max="11020" width="13.875" style="113" customWidth="1"/>
    <col min="11021" max="11021" width="10.625" style="113"/>
    <col min="11022" max="11022" width="13" style="113" customWidth="1"/>
    <col min="11023" max="11023" width="10.625" style="113"/>
    <col min="11024" max="11024" width="13.25" style="113" customWidth="1"/>
    <col min="11025" max="11261" width="10.625" style="113"/>
    <col min="11262" max="11262" width="7.875" style="113" customWidth="1"/>
    <col min="11263" max="11263" width="7" style="113" customWidth="1"/>
    <col min="11264" max="11264" width="7.75" style="113" customWidth="1"/>
    <col min="11265" max="11265" width="16" style="113" customWidth="1"/>
    <col min="11266" max="11266" width="9.125" style="113" customWidth="1"/>
    <col min="11267" max="11267" width="13.75" style="113" customWidth="1"/>
    <col min="11268" max="11268" width="11.75" style="113" customWidth="1"/>
    <col min="11269" max="11269" width="3.25" style="113" customWidth="1"/>
    <col min="11270" max="11270" width="11.75" style="113" customWidth="1"/>
    <col min="11271" max="11271" width="14.625" style="113" customWidth="1"/>
    <col min="11272" max="11272" width="9.625" style="113" customWidth="1"/>
    <col min="11273" max="11273" width="14.375" style="113" customWidth="1"/>
    <col min="11274" max="11274" width="10.625" style="113" customWidth="1"/>
    <col min="11275" max="11275" width="11.375" style="113" customWidth="1"/>
    <col min="11276" max="11276" width="13.875" style="113" customWidth="1"/>
    <col min="11277" max="11277" width="10.625" style="113"/>
    <col min="11278" max="11278" width="13" style="113" customWidth="1"/>
    <col min="11279" max="11279" width="10.625" style="113"/>
    <col min="11280" max="11280" width="13.25" style="113" customWidth="1"/>
    <col min="11281" max="11517" width="10.625" style="113"/>
    <col min="11518" max="11518" width="7.875" style="113" customWidth="1"/>
    <col min="11519" max="11519" width="7" style="113" customWidth="1"/>
    <col min="11520" max="11520" width="7.75" style="113" customWidth="1"/>
    <col min="11521" max="11521" width="16" style="113" customWidth="1"/>
    <col min="11522" max="11522" width="9.125" style="113" customWidth="1"/>
    <col min="11523" max="11523" width="13.75" style="113" customWidth="1"/>
    <col min="11524" max="11524" width="11.75" style="113" customWidth="1"/>
    <col min="11525" max="11525" width="3.25" style="113" customWidth="1"/>
    <col min="11526" max="11526" width="11.75" style="113" customWidth="1"/>
    <col min="11527" max="11527" width="14.625" style="113" customWidth="1"/>
    <col min="11528" max="11528" width="9.625" style="113" customWidth="1"/>
    <col min="11529" max="11529" width="14.375" style="113" customWidth="1"/>
    <col min="11530" max="11530" width="10.625" style="113" customWidth="1"/>
    <col min="11531" max="11531" width="11.375" style="113" customWidth="1"/>
    <col min="11532" max="11532" width="13.875" style="113" customWidth="1"/>
    <col min="11533" max="11533" width="10.625" style="113"/>
    <col min="11534" max="11534" width="13" style="113" customWidth="1"/>
    <col min="11535" max="11535" width="10.625" style="113"/>
    <col min="11536" max="11536" width="13.25" style="113" customWidth="1"/>
    <col min="11537" max="11773" width="10.625" style="113"/>
    <col min="11774" max="11774" width="7.875" style="113" customWidth="1"/>
    <col min="11775" max="11775" width="7" style="113" customWidth="1"/>
    <col min="11776" max="11776" width="7.75" style="113" customWidth="1"/>
    <col min="11777" max="11777" width="16" style="113" customWidth="1"/>
    <col min="11778" max="11778" width="9.125" style="113" customWidth="1"/>
    <col min="11779" max="11779" width="13.75" style="113" customWidth="1"/>
    <col min="11780" max="11780" width="11.75" style="113" customWidth="1"/>
    <col min="11781" max="11781" width="3.25" style="113" customWidth="1"/>
    <col min="11782" max="11782" width="11.75" style="113" customWidth="1"/>
    <col min="11783" max="11783" width="14.625" style="113" customWidth="1"/>
    <col min="11784" max="11784" width="9.625" style="113" customWidth="1"/>
    <col min="11785" max="11785" width="14.375" style="113" customWidth="1"/>
    <col min="11786" max="11786" width="10.625" style="113" customWidth="1"/>
    <col min="11787" max="11787" width="11.375" style="113" customWidth="1"/>
    <col min="11788" max="11788" width="13.875" style="113" customWidth="1"/>
    <col min="11789" max="11789" width="10.625" style="113"/>
    <col min="11790" max="11790" width="13" style="113" customWidth="1"/>
    <col min="11791" max="11791" width="10.625" style="113"/>
    <col min="11792" max="11792" width="13.25" style="113" customWidth="1"/>
    <col min="11793" max="12029" width="10.625" style="113"/>
    <col min="12030" max="12030" width="7.875" style="113" customWidth="1"/>
    <col min="12031" max="12031" width="7" style="113" customWidth="1"/>
    <col min="12032" max="12032" width="7.75" style="113" customWidth="1"/>
    <col min="12033" max="12033" width="16" style="113" customWidth="1"/>
    <col min="12034" max="12034" width="9.125" style="113" customWidth="1"/>
    <col min="12035" max="12035" width="13.75" style="113" customWidth="1"/>
    <col min="12036" max="12036" width="11.75" style="113" customWidth="1"/>
    <col min="12037" max="12037" width="3.25" style="113" customWidth="1"/>
    <col min="12038" max="12038" width="11.75" style="113" customWidth="1"/>
    <col min="12039" max="12039" width="14.625" style="113" customWidth="1"/>
    <col min="12040" max="12040" width="9.625" style="113" customWidth="1"/>
    <col min="12041" max="12041" width="14.375" style="113" customWidth="1"/>
    <col min="12042" max="12042" width="10.625" style="113" customWidth="1"/>
    <col min="12043" max="12043" width="11.375" style="113" customWidth="1"/>
    <col min="12044" max="12044" width="13.875" style="113" customWidth="1"/>
    <col min="12045" max="12045" width="10.625" style="113"/>
    <col min="12046" max="12046" width="13" style="113" customWidth="1"/>
    <col min="12047" max="12047" width="10.625" style="113"/>
    <col min="12048" max="12048" width="13.25" style="113" customWidth="1"/>
    <col min="12049" max="12285" width="10.625" style="113"/>
    <col min="12286" max="12286" width="7.875" style="113" customWidth="1"/>
    <col min="12287" max="12287" width="7" style="113" customWidth="1"/>
    <col min="12288" max="12288" width="7.75" style="113" customWidth="1"/>
    <col min="12289" max="12289" width="16" style="113" customWidth="1"/>
    <col min="12290" max="12290" width="9.125" style="113" customWidth="1"/>
    <col min="12291" max="12291" width="13.75" style="113" customWidth="1"/>
    <col min="12292" max="12292" width="11.75" style="113" customWidth="1"/>
    <col min="12293" max="12293" width="3.25" style="113" customWidth="1"/>
    <col min="12294" max="12294" width="11.75" style="113" customWidth="1"/>
    <col min="12295" max="12295" width="14.625" style="113" customWidth="1"/>
    <col min="12296" max="12296" width="9.625" style="113" customWidth="1"/>
    <col min="12297" max="12297" width="14.375" style="113" customWidth="1"/>
    <col min="12298" max="12298" width="10.625" style="113" customWidth="1"/>
    <col min="12299" max="12299" width="11.375" style="113" customWidth="1"/>
    <col min="12300" max="12300" width="13.875" style="113" customWidth="1"/>
    <col min="12301" max="12301" width="10.625" style="113"/>
    <col min="12302" max="12302" width="13" style="113" customWidth="1"/>
    <col min="12303" max="12303" width="10.625" style="113"/>
    <col min="12304" max="12304" width="13.25" style="113" customWidth="1"/>
    <col min="12305" max="12541" width="10.625" style="113"/>
    <col min="12542" max="12542" width="7.875" style="113" customWidth="1"/>
    <col min="12543" max="12543" width="7" style="113" customWidth="1"/>
    <col min="12544" max="12544" width="7.75" style="113" customWidth="1"/>
    <col min="12545" max="12545" width="16" style="113" customWidth="1"/>
    <col min="12546" max="12546" width="9.125" style="113" customWidth="1"/>
    <col min="12547" max="12547" width="13.75" style="113" customWidth="1"/>
    <col min="12548" max="12548" width="11.75" style="113" customWidth="1"/>
    <col min="12549" max="12549" width="3.25" style="113" customWidth="1"/>
    <col min="12550" max="12550" width="11.75" style="113" customWidth="1"/>
    <col min="12551" max="12551" width="14.625" style="113" customWidth="1"/>
    <col min="12552" max="12552" width="9.625" style="113" customWidth="1"/>
    <col min="12553" max="12553" width="14.375" style="113" customWidth="1"/>
    <col min="12554" max="12554" width="10.625" style="113" customWidth="1"/>
    <col min="12555" max="12555" width="11.375" style="113" customWidth="1"/>
    <col min="12556" max="12556" width="13.875" style="113" customWidth="1"/>
    <col min="12557" max="12557" width="10.625" style="113"/>
    <col min="12558" max="12558" width="13" style="113" customWidth="1"/>
    <col min="12559" max="12559" width="10.625" style="113"/>
    <col min="12560" max="12560" width="13.25" style="113" customWidth="1"/>
    <col min="12561" max="12797" width="10.625" style="113"/>
    <col min="12798" max="12798" width="7.875" style="113" customWidth="1"/>
    <col min="12799" max="12799" width="7" style="113" customWidth="1"/>
    <col min="12800" max="12800" width="7.75" style="113" customWidth="1"/>
    <col min="12801" max="12801" width="16" style="113" customWidth="1"/>
    <col min="12802" max="12802" width="9.125" style="113" customWidth="1"/>
    <col min="12803" max="12803" width="13.75" style="113" customWidth="1"/>
    <col min="12804" max="12804" width="11.75" style="113" customWidth="1"/>
    <col min="12805" max="12805" width="3.25" style="113" customWidth="1"/>
    <col min="12806" max="12806" width="11.75" style="113" customWidth="1"/>
    <col min="12807" max="12807" width="14.625" style="113" customWidth="1"/>
    <col min="12808" max="12808" width="9.625" style="113" customWidth="1"/>
    <col min="12809" max="12809" width="14.375" style="113" customWidth="1"/>
    <col min="12810" max="12810" width="10.625" style="113" customWidth="1"/>
    <col min="12811" max="12811" width="11.375" style="113" customWidth="1"/>
    <col min="12812" max="12812" width="13.875" style="113" customWidth="1"/>
    <col min="12813" max="12813" width="10.625" style="113"/>
    <col min="12814" max="12814" width="13" style="113" customWidth="1"/>
    <col min="12815" max="12815" width="10.625" style="113"/>
    <col min="12816" max="12816" width="13.25" style="113" customWidth="1"/>
    <col min="12817" max="13053" width="10.625" style="113"/>
    <col min="13054" max="13054" width="7.875" style="113" customWidth="1"/>
    <col min="13055" max="13055" width="7" style="113" customWidth="1"/>
    <col min="13056" max="13056" width="7.75" style="113" customWidth="1"/>
    <col min="13057" max="13057" width="16" style="113" customWidth="1"/>
    <col min="13058" max="13058" width="9.125" style="113" customWidth="1"/>
    <col min="13059" max="13059" width="13.75" style="113" customWidth="1"/>
    <col min="13060" max="13060" width="11.75" style="113" customWidth="1"/>
    <col min="13061" max="13061" width="3.25" style="113" customWidth="1"/>
    <col min="13062" max="13062" width="11.75" style="113" customWidth="1"/>
    <col min="13063" max="13063" width="14.625" style="113" customWidth="1"/>
    <col min="13064" max="13064" width="9.625" style="113" customWidth="1"/>
    <col min="13065" max="13065" width="14.375" style="113" customWidth="1"/>
    <col min="13066" max="13066" width="10.625" style="113" customWidth="1"/>
    <col min="13067" max="13067" width="11.375" style="113" customWidth="1"/>
    <col min="13068" max="13068" width="13.875" style="113" customWidth="1"/>
    <col min="13069" max="13069" width="10.625" style="113"/>
    <col min="13070" max="13070" width="13" style="113" customWidth="1"/>
    <col min="13071" max="13071" width="10.625" style="113"/>
    <col min="13072" max="13072" width="13.25" style="113" customWidth="1"/>
    <col min="13073" max="13309" width="10.625" style="113"/>
    <col min="13310" max="13310" width="7.875" style="113" customWidth="1"/>
    <col min="13311" max="13311" width="7" style="113" customWidth="1"/>
    <col min="13312" max="13312" width="7.75" style="113" customWidth="1"/>
    <col min="13313" max="13313" width="16" style="113" customWidth="1"/>
    <col min="13314" max="13314" width="9.125" style="113" customWidth="1"/>
    <col min="13315" max="13315" width="13.75" style="113" customWidth="1"/>
    <col min="13316" max="13316" width="11.75" style="113" customWidth="1"/>
    <col min="13317" max="13317" width="3.25" style="113" customWidth="1"/>
    <col min="13318" max="13318" width="11.75" style="113" customWidth="1"/>
    <col min="13319" max="13319" width="14.625" style="113" customWidth="1"/>
    <col min="13320" max="13320" width="9.625" style="113" customWidth="1"/>
    <col min="13321" max="13321" width="14.375" style="113" customWidth="1"/>
    <col min="13322" max="13322" width="10.625" style="113" customWidth="1"/>
    <col min="13323" max="13323" width="11.375" style="113" customWidth="1"/>
    <col min="13324" max="13324" width="13.875" style="113" customWidth="1"/>
    <col min="13325" max="13325" width="10.625" style="113"/>
    <col min="13326" max="13326" width="13" style="113" customWidth="1"/>
    <col min="13327" max="13327" width="10.625" style="113"/>
    <col min="13328" max="13328" width="13.25" style="113" customWidth="1"/>
    <col min="13329" max="13565" width="10.625" style="113"/>
    <col min="13566" max="13566" width="7.875" style="113" customWidth="1"/>
    <col min="13567" max="13567" width="7" style="113" customWidth="1"/>
    <col min="13568" max="13568" width="7.75" style="113" customWidth="1"/>
    <col min="13569" max="13569" width="16" style="113" customWidth="1"/>
    <col min="13570" max="13570" width="9.125" style="113" customWidth="1"/>
    <col min="13571" max="13571" width="13.75" style="113" customWidth="1"/>
    <col min="13572" max="13572" width="11.75" style="113" customWidth="1"/>
    <col min="13573" max="13573" width="3.25" style="113" customWidth="1"/>
    <col min="13574" max="13574" width="11.75" style="113" customWidth="1"/>
    <col min="13575" max="13575" width="14.625" style="113" customWidth="1"/>
    <col min="13576" max="13576" width="9.625" style="113" customWidth="1"/>
    <col min="13577" max="13577" width="14.375" style="113" customWidth="1"/>
    <col min="13578" max="13578" width="10.625" style="113" customWidth="1"/>
    <col min="13579" max="13579" width="11.375" style="113" customWidth="1"/>
    <col min="13580" max="13580" width="13.875" style="113" customWidth="1"/>
    <col min="13581" max="13581" width="10.625" style="113"/>
    <col min="13582" max="13582" width="13" style="113" customWidth="1"/>
    <col min="13583" max="13583" width="10.625" style="113"/>
    <col min="13584" max="13584" width="13.25" style="113" customWidth="1"/>
    <col min="13585" max="13821" width="10.625" style="113"/>
    <col min="13822" max="13822" width="7.875" style="113" customWidth="1"/>
    <col min="13823" max="13823" width="7" style="113" customWidth="1"/>
    <col min="13824" max="13824" width="7.75" style="113" customWidth="1"/>
    <col min="13825" max="13825" width="16" style="113" customWidth="1"/>
    <col min="13826" max="13826" width="9.125" style="113" customWidth="1"/>
    <col min="13827" max="13827" width="13.75" style="113" customWidth="1"/>
    <col min="13828" max="13828" width="11.75" style="113" customWidth="1"/>
    <col min="13829" max="13829" width="3.25" style="113" customWidth="1"/>
    <col min="13830" max="13830" width="11.75" style="113" customWidth="1"/>
    <col min="13831" max="13831" width="14.625" style="113" customWidth="1"/>
    <col min="13832" max="13832" width="9.625" style="113" customWidth="1"/>
    <col min="13833" max="13833" width="14.375" style="113" customWidth="1"/>
    <col min="13834" max="13834" width="10.625" style="113" customWidth="1"/>
    <col min="13835" max="13835" width="11.375" style="113" customWidth="1"/>
    <col min="13836" max="13836" width="13.875" style="113" customWidth="1"/>
    <col min="13837" max="13837" width="10.625" style="113"/>
    <col min="13838" max="13838" width="13" style="113" customWidth="1"/>
    <col min="13839" max="13839" width="10.625" style="113"/>
    <col min="13840" max="13840" width="13.25" style="113" customWidth="1"/>
    <col min="13841" max="14077" width="10.625" style="113"/>
    <col min="14078" max="14078" width="7.875" style="113" customWidth="1"/>
    <col min="14079" max="14079" width="7" style="113" customWidth="1"/>
    <col min="14080" max="14080" width="7.75" style="113" customWidth="1"/>
    <col min="14081" max="14081" width="16" style="113" customWidth="1"/>
    <col min="14082" max="14082" width="9.125" style="113" customWidth="1"/>
    <col min="14083" max="14083" width="13.75" style="113" customWidth="1"/>
    <col min="14084" max="14084" width="11.75" style="113" customWidth="1"/>
    <col min="14085" max="14085" width="3.25" style="113" customWidth="1"/>
    <col min="14086" max="14086" width="11.75" style="113" customWidth="1"/>
    <col min="14087" max="14087" width="14.625" style="113" customWidth="1"/>
    <col min="14088" max="14088" width="9.625" style="113" customWidth="1"/>
    <col min="14089" max="14089" width="14.375" style="113" customWidth="1"/>
    <col min="14090" max="14090" width="10.625" style="113" customWidth="1"/>
    <col min="14091" max="14091" width="11.375" style="113" customWidth="1"/>
    <col min="14092" max="14092" width="13.875" style="113" customWidth="1"/>
    <col min="14093" max="14093" width="10.625" style="113"/>
    <col min="14094" max="14094" width="13" style="113" customWidth="1"/>
    <col min="14095" max="14095" width="10.625" style="113"/>
    <col min="14096" max="14096" width="13.25" style="113" customWidth="1"/>
    <col min="14097" max="14333" width="10.625" style="113"/>
    <col min="14334" max="14334" width="7.875" style="113" customWidth="1"/>
    <col min="14335" max="14335" width="7" style="113" customWidth="1"/>
    <col min="14336" max="14336" width="7.75" style="113" customWidth="1"/>
    <col min="14337" max="14337" width="16" style="113" customWidth="1"/>
    <col min="14338" max="14338" width="9.125" style="113" customWidth="1"/>
    <col min="14339" max="14339" width="13.75" style="113" customWidth="1"/>
    <col min="14340" max="14340" width="11.75" style="113" customWidth="1"/>
    <col min="14341" max="14341" width="3.25" style="113" customWidth="1"/>
    <col min="14342" max="14342" width="11.75" style="113" customWidth="1"/>
    <col min="14343" max="14343" width="14.625" style="113" customWidth="1"/>
    <col min="14344" max="14344" width="9.625" style="113" customWidth="1"/>
    <col min="14345" max="14345" width="14.375" style="113" customWidth="1"/>
    <col min="14346" max="14346" width="10.625" style="113" customWidth="1"/>
    <col min="14347" max="14347" width="11.375" style="113" customWidth="1"/>
    <col min="14348" max="14348" width="13.875" style="113" customWidth="1"/>
    <col min="14349" max="14349" width="10.625" style="113"/>
    <col min="14350" max="14350" width="13" style="113" customWidth="1"/>
    <col min="14351" max="14351" width="10.625" style="113"/>
    <col min="14352" max="14352" width="13.25" style="113" customWidth="1"/>
    <col min="14353" max="14589" width="10.625" style="113"/>
    <col min="14590" max="14590" width="7.875" style="113" customWidth="1"/>
    <col min="14591" max="14591" width="7" style="113" customWidth="1"/>
    <col min="14592" max="14592" width="7.75" style="113" customWidth="1"/>
    <col min="14593" max="14593" width="16" style="113" customWidth="1"/>
    <col min="14594" max="14594" width="9.125" style="113" customWidth="1"/>
    <col min="14595" max="14595" width="13.75" style="113" customWidth="1"/>
    <col min="14596" max="14596" width="11.75" style="113" customWidth="1"/>
    <col min="14597" max="14597" width="3.25" style="113" customWidth="1"/>
    <col min="14598" max="14598" width="11.75" style="113" customWidth="1"/>
    <col min="14599" max="14599" width="14.625" style="113" customWidth="1"/>
    <col min="14600" max="14600" width="9.625" style="113" customWidth="1"/>
    <col min="14601" max="14601" width="14.375" style="113" customWidth="1"/>
    <col min="14602" max="14602" width="10.625" style="113" customWidth="1"/>
    <col min="14603" max="14603" width="11.375" style="113" customWidth="1"/>
    <col min="14604" max="14604" width="13.875" style="113" customWidth="1"/>
    <col min="14605" max="14605" width="10.625" style="113"/>
    <col min="14606" max="14606" width="13" style="113" customWidth="1"/>
    <col min="14607" max="14607" width="10.625" style="113"/>
    <col min="14608" max="14608" width="13.25" style="113" customWidth="1"/>
    <col min="14609" max="14845" width="10.625" style="113"/>
    <col min="14846" max="14846" width="7.875" style="113" customWidth="1"/>
    <col min="14847" max="14847" width="7" style="113" customWidth="1"/>
    <col min="14848" max="14848" width="7.75" style="113" customWidth="1"/>
    <col min="14849" max="14849" width="16" style="113" customWidth="1"/>
    <col min="14850" max="14850" width="9.125" style="113" customWidth="1"/>
    <col min="14851" max="14851" width="13.75" style="113" customWidth="1"/>
    <col min="14852" max="14852" width="11.75" style="113" customWidth="1"/>
    <col min="14853" max="14853" width="3.25" style="113" customWidth="1"/>
    <col min="14854" max="14854" width="11.75" style="113" customWidth="1"/>
    <col min="14855" max="14855" width="14.625" style="113" customWidth="1"/>
    <col min="14856" max="14856" width="9.625" style="113" customWidth="1"/>
    <col min="14857" max="14857" width="14.375" style="113" customWidth="1"/>
    <col min="14858" max="14858" width="10.625" style="113" customWidth="1"/>
    <col min="14859" max="14859" width="11.375" style="113" customWidth="1"/>
    <col min="14860" max="14860" width="13.875" style="113" customWidth="1"/>
    <col min="14861" max="14861" width="10.625" style="113"/>
    <col min="14862" max="14862" width="13" style="113" customWidth="1"/>
    <col min="14863" max="14863" width="10.625" style="113"/>
    <col min="14864" max="14864" width="13.25" style="113" customWidth="1"/>
    <col min="14865" max="15101" width="10.625" style="113"/>
    <col min="15102" max="15102" width="7.875" style="113" customWidth="1"/>
    <col min="15103" max="15103" width="7" style="113" customWidth="1"/>
    <col min="15104" max="15104" width="7.75" style="113" customWidth="1"/>
    <col min="15105" max="15105" width="16" style="113" customWidth="1"/>
    <col min="15106" max="15106" width="9.125" style="113" customWidth="1"/>
    <col min="15107" max="15107" width="13.75" style="113" customWidth="1"/>
    <col min="15108" max="15108" width="11.75" style="113" customWidth="1"/>
    <col min="15109" max="15109" width="3.25" style="113" customWidth="1"/>
    <col min="15110" max="15110" width="11.75" style="113" customWidth="1"/>
    <col min="15111" max="15111" width="14.625" style="113" customWidth="1"/>
    <col min="15112" max="15112" width="9.625" style="113" customWidth="1"/>
    <col min="15113" max="15113" width="14.375" style="113" customWidth="1"/>
    <col min="15114" max="15114" width="10.625" style="113" customWidth="1"/>
    <col min="15115" max="15115" width="11.375" style="113" customWidth="1"/>
    <col min="15116" max="15116" width="13.875" style="113" customWidth="1"/>
    <col min="15117" max="15117" width="10.625" style="113"/>
    <col min="15118" max="15118" width="13" style="113" customWidth="1"/>
    <col min="15119" max="15119" width="10.625" style="113"/>
    <col min="15120" max="15120" width="13.25" style="113" customWidth="1"/>
    <col min="15121" max="15357" width="10.625" style="113"/>
    <col min="15358" max="15358" width="7.875" style="113" customWidth="1"/>
    <col min="15359" max="15359" width="7" style="113" customWidth="1"/>
    <col min="15360" max="15360" width="7.75" style="113" customWidth="1"/>
    <col min="15361" max="15361" width="16" style="113" customWidth="1"/>
    <col min="15362" max="15362" width="9.125" style="113" customWidth="1"/>
    <col min="15363" max="15363" width="13.75" style="113" customWidth="1"/>
    <col min="15364" max="15364" width="11.75" style="113" customWidth="1"/>
    <col min="15365" max="15365" width="3.25" style="113" customWidth="1"/>
    <col min="15366" max="15366" width="11.75" style="113" customWidth="1"/>
    <col min="15367" max="15367" width="14.625" style="113" customWidth="1"/>
    <col min="15368" max="15368" width="9.625" style="113" customWidth="1"/>
    <col min="15369" max="15369" width="14.375" style="113" customWidth="1"/>
    <col min="15370" max="15370" width="10.625" style="113" customWidth="1"/>
    <col min="15371" max="15371" width="11.375" style="113" customWidth="1"/>
    <col min="15372" max="15372" width="13.875" style="113" customWidth="1"/>
    <col min="15373" max="15373" width="10.625" style="113"/>
    <col min="15374" max="15374" width="13" style="113" customWidth="1"/>
    <col min="15375" max="15375" width="10.625" style="113"/>
    <col min="15376" max="15376" width="13.25" style="113" customWidth="1"/>
    <col min="15377" max="15613" width="10.625" style="113"/>
    <col min="15614" max="15614" width="7.875" style="113" customWidth="1"/>
    <col min="15615" max="15615" width="7" style="113" customWidth="1"/>
    <col min="15616" max="15616" width="7.75" style="113" customWidth="1"/>
    <col min="15617" max="15617" width="16" style="113" customWidth="1"/>
    <col min="15618" max="15618" width="9.125" style="113" customWidth="1"/>
    <col min="15619" max="15619" width="13.75" style="113" customWidth="1"/>
    <col min="15620" max="15620" width="11.75" style="113" customWidth="1"/>
    <col min="15621" max="15621" width="3.25" style="113" customWidth="1"/>
    <col min="15622" max="15622" width="11.75" style="113" customWidth="1"/>
    <col min="15623" max="15623" width="14.625" style="113" customWidth="1"/>
    <col min="15624" max="15624" width="9.625" style="113" customWidth="1"/>
    <col min="15625" max="15625" width="14.375" style="113" customWidth="1"/>
    <col min="15626" max="15626" width="10.625" style="113" customWidth="1"/>
    <col min="15627" max="15627" width="11.375" style="113" customWidth="1"/>
    <col min="15628" max="15628" width="13.875" style="113" customWidth="1"/>
    <col min="15629" max="15629" width="10.625" style="113"/>
    <col min="15630" max="15630" width="13" style="113" customWidth="1"/>
    <col min="15631" max="15631" width="10.625" style="113"/>
    <col min="15632" max="15632" width="13.25" style="113" customWidth="1"/>
    <col min="15633" max="15869" width="10.625" style="113"/>
    <col min="15870" max="15870" width="7.875" style="113" customWidth="1"/>
    <col min="15871" max="15871" width="7" style="113" customWidth="1"/>
    <col min="15872" max="15872" width="7.75" style="113" customWidth="1"/>
    <col min="15873" max="15873" width="16" style="113" customWidth="1"/>
    <col min="15874" max="15874" width="9.125" style="113" customWidth="1"/>
    <col min="15875" max="15875" width="13.75" style="113" customWidth="1"/>
    <col min="15876" max="15876" width="11.75" style="113" customWidth="1"/>
    <col min="15877" max="15877" width="3.25" style="113" customWidth="1"/>
    <col min="15878" max="15878" width="11.75" style="113" customWidth="1"/>
    <col min="15879" max="15879" width="14.625" style="113" customWidth="1"/>
    <col min="15880" max="15880" width="9.625" style="113" customWidth="1"/>
    <col min="15881" max="15881" width="14.375" style="113" customWidth="1"/>
    <col min="15882" max="15882" width="10.625" style="113" customWidth="1"/>
    <col min="15883" max="15883" width="11.375" style="113" customWidth="1"/>
    <col min="15884" max="15884" width="13.875" style="113" customWidth="1"/>
    <col min="15885" max="15885" width="10.625" style="113"/>
    <col min="15886" max="15886" width="13" style="113" customWidth="1"/>
    <col min="15887" max="15887" width="10.625" style="113"/>
    <col min="15888" max="15888" width="13.25" style="113" customWidth="1"/>
    <col min="15889" max="16125" width="10.625" style="113"/>
    <col min="16126" max="16126" width="7.875" style="113" customWidth="1"/>
    <col min="16127" max="16127" width="7" style="113" customWidth="1"/>
    <col min="16128" max="16128" width="7.75" style="113" customWidth="1"/>
    <col min="16129" max="16129" width="16" style="113" customWidth="1"/>
    <col min="16130" max="16130" width="9.125" style="113" customWidth="1"/>
    <col min="16131" max="16131" width="13.75" style="113" customWidth="1"/>
    <col min="16132" max="16132" width="11.75" style="113" customWidth="1"/>
    <col min="16133" max="16133" width="3.25" style="113" customWidth="1"/>
    <col min="16134" max="16134" width="11.75" style="113" customWidth="1"/>
    <col min="16135" max="16135" width="14.625" style="113" customWidth="1"/>
    <col min="16136" max="16136" width="9.625" style="113" customWidth="1"/>
    <col min="16137" max="16137" width="14.375" style="113" customWidth="1"/>
    <col min="16138" max="16138" width="10.625" style="113" customWidth="1"/>
    <col min="16139" max="16139" width="11.375" style="113" customWidth="1"/>
    <col min="16140" max="16140" width="13.875" style="113" customWidth="1"/>
    <col min="16141" max="16141" width="10.625" style="113"/>
    <col min="16142" max="16142" width="13" style="113" customWidth="1"/>
    <col min="16143" max="16143" width="10.625" style="113"/>
    <col min="16144" max="16144" width="13.25" style="113" customWidth="1"/>
    <col min="16145" max="16384" width="10.625" style="113"/>
  </cols>
  <sheetData>
    <row r="1" spans="2:14" s="112" customFormat="1" ht="15" customHeight="1"/>
    <row r="2" spans="2:14" s="112" customFormat="1" ht="15" customHeight="1">
      <c r="B2" s="694" t="s">
        <v>0</v>
      </c>
      <c r="C2" s="694"/>
      <c r="D2" s="694"/>
      <c r="E2" s="694"/>
      <c r="F2" s="694"/>
      <c r="G2" s="694"/>
      <c r="H2" s="250"/>
      <c r="I2" s="250"/>
      <c r="J2" s="250"/>
      <c r="K2" s="250"/>
      <c r="L2" s="250"/>
      <c r="M2" s="250"/>
      <c r="N2" s="250"/>
    </row>
    <row r="3" spans="2:14" s="112" customFormat="1" ht="15" customHeight="1">
      <c r="B3" s="694" t="s">
        <v>1</v>
      </c>
      <c r="C3" s="694"/>
      <c r="D3" s="694"/>
      <c r="E3" s="694"/>
      <c r="F3" s="694"/>
      <c r="G3" s="694"/>
      <c r="H3" s="250"/>
      <c r="I3" s="250"/>
      <c r="J3" s="250"/>
      <c r="K3" s="250"/>
      <c r="L3" s="250"/>
      <c r="M3" s="250"/>
      <c r="N3" s="250"/>
    </row>
    <row r="4" spans="2:14" s="112" customFormat="1" ht="15" customHeight="1">
      <c r="B4" s="694" t="s">
        <v>195</v>
      </c>
      <c r="C4" s="694"/>
      <c r="D4" s="694"/>
      <c r="E4" s="694"/>
      <c r="F4" s="694"/>
      <c r="G4" s="694"/>
      <c r="H4" s="250"/>
      <c r="I4" s="250"/>
      <c r="J4" s="250"/>
      <c r="K4" s="250"/>
      <c r="L4" s="250"/>
      <c r="M4" s="250"/>
      <c r="N4" s="250"/>
    </row>
    <row r="5" spans="2:14" ht="15" customHeight="1" thickBot="1">
      <c r="B5" s="896" t="s">
        <v>110</v>
      </c>
      <c r="C5" s="896"/>
      <c r="D5" s="896"/>
      <c r="E5" s="896"/>
      <c r="F5" s="896"/>
      <c r="G5" s="896"/>
      <c r="H5" s="352"/>
      <c r="I5" s="352"/>
      <c r="J5" s="352"/>
      <c r="K5" s="352"/>
      <c r="L5" s="352"/>
      <c r="M5" s="352"/>
      <c r="N5" s="352"/>
    </row>
    <row r="6" spans="2:14" ht="15" customHeight="1" thickBot="1">
      <c r="B6" s="893" t="str">
        <f>'1. General'!E13</f>
        <v>F. Medicina</v>
      </c>
      <c r="C6" s="894"/>
      <c r="D6" s="894"/>
      <c r="E6" s="894"/>
      <c r="F6" s="894"/>
      <c r="G6" s="895"/>
      <c r="H6" s="343"/>
      <c r="I6" s="343"/>
      <c r="J6" s="343"/>
      <c r="K6" s="343"/>
      <c r="L6" s="343"/>
      <c r="M6" s="343"/>
      <c r="N6" s="343"/>
    </row>
    <row r="7" spans="2:14" s="112" customFormat="1" ht="50.1" customHeight="1" thickBot="1">
      <c r="B7" s="114" t="s">
        <v>104</v>
      </c>
      <c r="C7" s="115" t="s">
        <v>295</v>
      </c>
      <c r="D7" s="115" t="s">
        <v>243</v>
      </c>
      <c r="E7" s="891" t="s">
        <v>111</v>
      </c>
      <c r="F7" s="892"/>
      <c r="G7" s="116" t="s">
        <v>112</v>
      </c>
      <c r="H7" s="353"/>
      <c r="I7" s="354" t="s">
        <v>113</v>
      </c>
      <c r="J7" s="355"/>
      <c r="K7" s="355"/>
      <c r="L7" s="355"/>
      <c r="M7" s="356"/>
      <c r="N7" s="117"/>
    </row>
    <row r="8" spans="2:14" s="118" customFormat="1" ht="31.9" customHeight="1">
      <c r="B8" s="357"/>
      <c r="C8" s="358"/>
      <c r="D8" s="359"/>
      <c r="E8" s="372"/>
      <c r="F8" s="373"/>
      <c r="G8" s="360"/>
      <c r="H8" s="472" t="s">
        <v>117</v>
      </c>
      <c r="I8" s="889" t="s">
        <v>114</v>
      </c>
      <c r="J8" s="887" t="s">
        <v>115</v>
      </c>
      <c r="K8" s="884" t="s">
        <v>116</v>
      </c>
      <c r="L8" s="885"/>
      <c r="M8" s="886"/>
      <c r="N8" s="117"/>
    </row>
    <row r="9" spans="2:14" s="118" customFormat="1" ht="31.9" customHeight="1" thickBot="1">
      <c r="B9" s="361"/>
      <c r="C9" s="362"/>
      <c r="D9" s="363"/>
      <c r="E9" s="374"/>
      <c r="F9" s="375"/>
      <c r="G9" s="364"/>
      <c r="H9" s="472" t="s">
        <v>117</v>
      </c>
      <c r="I9" s="890"/>
      <c r="J9" s="888"/>
      <c r="K9" s="300" t="s">
        <v>117</v>
      </c>
      <c r="L9" s="301" t="s">
        <v>39</v>
      </c>
      <c r="M9" s="302" t="s">
        <v>118</v>
      </c>
      <c r="N9" s="117"/>
    </row>
    <row r="10" spans="2:14" s="118" customFormat="1" ht="31.9" customHeight="1">
      <c r="B10" s="365"/>
      <c r="C10" s="366"/>
      <c r="D10" s="367"/>
      <c r="E10" s="371"/>
      <c r="F10" s="376"/>
      <c r="G10" s="368"/>
      <c r="H10" s="473" t="s">
        <v>117</v>
      </c>
      <c r="I10" s="296">
        <v>2018</v>
      </c>
      <c r="J10" s="298">
        <f t="shared" ref="J10:J13" si="0">COUNTIF($B$8:$B$53,I10)</f>
        <v>0</v>
      </c>
      <c r="K10" s="303">
        <f>COUNTIFS($B$8:$B$1048576,I10,$H$8:$H$1048576,$K$9)</f>
        <v>0</v>
      </c>
      <c r="L10" s="308">
        <f>COUNTIFS($B$8:$B$1048576,I10,$H$8:$H$1048576,$L$9)</f>
        <v>0</v>
      </c>
      <c r="M10" s="309">
        <f>COUNTIFS($B$8:$B$1048576,I10,$H$8:$H$1048576,$M$9)</f>
        <v>0</v>
      </c>
      <c r="N10" s="117"/>
    </row>
    <row r="11" spans="2:14" s="118" customFormat="1" ht="31.9" customHeight="1">
      <c r="B11" s="361"/>
      <c r="C11" s="362"/>
      <c r="D11" s="363"/>
      <c r="E11" s="370"/>
      <c r="F11" s="377"/>
      <c r="G11" s="364"/>
      <c r="H11" s="473" t="s">
        <v>117</v>
      </c>
      <c r="I11" s="296">
        <v>2019</v>
      </c>
      <c r="J11" s="298">
        <f t="shared" si="0"/>
        <v>0</v>
      </c>
      <c r="K11" s="303">
        <f>COUNTIFS($B$8:$B$1048576,I11,$H$8:$H$1048576,$K$9)</f>
        <v>0</v>
      </c>
      <c r="L11" s="308">
        <f>COUNTIFS($B$8:$B$1048576,I11,$H$8:$H$1048576,$L$9)</f>
        <v>0</v>
      </c>
      <c r="M11" s="309">
        <f>COUNTIFS($B$8:$B$1048576,I11,$H$8:$H$1048576,$M$9)</f>
        <v>0</v>
      </c>
      <c r="N11" s="117"/>
    </row>
    <row r="12" spans="2:14" s="118" customFormat="1" ht="31.9" customHeight="1">
      <c r="B12" s="365"/>
      <c r="C12" s="366"/>
      <c r="D12" s="367"/>
      <c r="E12" s="371"/>
      <c r="F12" s="376"/>
      <c r="G12" s="368"/>
      <c r="H12" s="473" t="s">
        <v>117</v>
      </c>
      <c r="I12" s="296">
        <v>2020</v>
      </c>
      <c r="J12" s="298">
        <f t="shared" si="0"/>
        <v>0</v>
      </c>
      <c r="K12" s="303">
        <f>COUNTIFS($B$8:$B$1048576,I12,$H$8:$H$1048576,$K$9)</f>
        <v>0</v>
      </c>
      <c r="L12" s="310">
        <f>COUNTIFS($B$8:$B$1048576,I12,$H$8:$H$1048576,$L$9)</f>
        <v>0</v>
      </c>
      <c r="M12" s="311">
        <f>COUNTIFS($B$8:$B$1048576,I12,$H$8:$H$1048576,$M$9)</f>
        <v>0</v>
      </c>
      <c r="N12" s="117"/>
    </row>
    <row r="13" spans="2:14" s="118" customFormat="1" ht="31.9" customHeight="1">
      <c r="B13" s="361"/>
      <c r="C13" s="362"/>
      <c r="D13" s="363"/>
      <c r="E13" s="370"/>
      <c r="F13" s="377"/>
      <c r="G13" s="364"/>
      <c r="H13" s="473" t="s">
        <v>117</v>
      </c>
      <c r="I13" s="296">
        <v>2021</v>
      </c>
      <c r="J13" s="298">
        <f t="shared" si="0"/>
        <v>0</v>
      </c>
      <c r="K13" s="303">
        <f>COUNTIFS($B$8:$B$1048576,I13,$H$8:$H$1048576,$K$9)</f>
        <v>0</v>
      </c>
      <c r="L13" s="310">
        <f>COUNTIFS($B$8:$B$1048576,I13,$H$8:$H$1048576,$L$9)</f>
        <v>0</v>
      </c>
      <c r="M13" s="311">
        <f>COUNTIFS($B$8:$B$1048576,I13,$H$8:$H$1048576,$M$9)</f>
        <v>0</v>
      </c>
      <c r="N13" s="117"/>
    </row>
    <row r="14" spans="2:14" s="118" customFormat="1" ht="31.9" customHeight="1" thickBot="1">
      <c r="B14" s="365"/>
      <c r="C14" s="366"/>
      <c r="D14" s="367"/>
      <c r="E14" s="371"/>
      <c r="F14" s="376"/>
      <c r="G14" s="368"/>
      <c r="H14" s="473" t="s">
        <v>117</v>
      </c>
      <c r="I14" s="297">
        <v>2022</v>
      </c>
      <c r="J14" s="299">
        <f>COUNTIF($B$8:$B$58,I14)</f>
        <v>0</v>
      </c>
      <c r="K14" s="304">
        <f>COUNTIFS($B$8:$B$1048576,I14,$H$8:$H$1048576,$K$9)</f>
        <v>0</v>
      </c>
      <c r="L14" s="312">
        <f>COUNTIFS($B$8:$B$1048576,I14,$H$8:$H$1048576,$L$9)</f>
        <v>0</v>
      </c>
      <c r="M14" s="313">
        <f>COUNTIFS($B$8:$B$1048576,I14,$H$8:$H$1048576,$M$9)</f>
        <v>0</v>
      </c>
      <c r="N14" s="117"/>
    </row>
    <row r="15" spans="2:14" ht="31.9" customHeight="1" thickBot="1">
      <c r="B15" s="361"/>
      <c r="C15" s="362"/>
      <c r="D15" s="363"/>
      <c r="E15" s="370"/>
      <c r="F15" s="377"/>
      <c r="G15" s="364"/>
      <c r="H15" s="473" t="s">
        <v>117</v>
      </c>
      <c r="I15" s="305" t="s">
        <v>36</v>
      </c>
      <c r="J15" s="306">
        <f>SUM(J10:J14)</f>
        <v>0</v>
      </c>
      <c r="K15" s="306">
        <f>SUM(K10:K14)</f>
        <v>0</v>
      </c>
      <c r="L15" s="306">
        <f>SUM(L10:L14)</f>
        <v>0</v>
      </c>
      <c r="M15" s="307">
        <f>SUM(M10:M14)</f>
        <v>0</v>
      </c>
      <c r="N15" s="117"/>
    </row>
    <row r="16" spans="2:14" ht="31.9" customHeight="1">
      <c r="B16" s="365"/>
      <c r="C16" s="366"/>
      <c r="D16" s="367"/>
      <c r="E16" s="371"/>
      <c r="F16" s="376"/>
      <c r="G16" s="368"/>
      <c r="H16" s="473" t="s">
        <v>117</v>
      </c>
      <c r="I16" s="883" t="s">
        <v>447</v>
      </c>
      <c r="J16" s="883"/>
      <c r="K16" s="883"/>
      <c r="L16" s="883"/>
      <c r="M16" s="883"/>
      <c r="N16" s="117"/>
    </row>
    <row r="17" spans="1:27" ht="31.9" customHeight="1">
      <c r="B17" s="361"/>
      <c r="C17" s="362"/>
      <c r="D17" s="363"/>
      <c r="E17" s="370"/>
      <c r="F17" s="377"/>
      <c r="G17" s="364"/>
      <c r="H17" s="473" t="s">
        <v>117</v>
      </c>
      <c r="I17" s="117"/>
      <c r="J17" s="119"/>
      <c r="K17" s="119"/>
      <c r="L17" s="119"/>
      <c r="M17" s="119"/>
      <c r="N17" s="117"/>
    </row>
    <row r="18" spans="1:27" ht="31.9" customHeight="1">
      <c r="B18" s="365"/>
      <c r="C18" s="366"/>
      <c r="D18" s="367"/>
      <c r="E18" s="371"/>
      <c r="F18" s="376"/>
      <c r="G18" s="368"/>
      <c r="H18" s="473" t="s">
        <v>117</v>
      </c>
      <c r="I18" s="117"/>
      <c r="J18" s="119"/>
      <c r="K18" s="119"/>
      <c r="L18" s="119"/>
      <c r="M18" s="119"/>
      <c r="N18" s="117"/>
    </row>
    <row r="19" spans="1:27" ht="31.9" customHeight="1">
      <c r="B19" s="361"/>
      <c r="C19" s="362"/>
      <c r="D19" s="363"/>
      <c r="E19" s="370"/>
      <c r="F19" s="377"/>
      <c r="G19" s="364"/>
      <c r="H19" s="473" t="s">
        <v>117</v>
      </c>
      <c r="I19" s="117"/>
      <c r="J19" s="119"/>
      <c r="K19" s="119"/>
      <c r="L19" s="119"/>
      <c r="M19" s="119"/>
      <c r="N19" s="117"/>
    </row>
    <row r="20" spans="1:27" ht="31.9" customHeight="1">
      <c r="B20" s="365"/>
      <c r="C20" s="366"/>
      <c r="D20" s="367"/>
      <c r="E20" s="371"/>
      <c r="F20" s="376"/>
      <c r="G20" s="368"/>
      <c r="H20" s="473" t="s">
        <v>117</v>
      </c>
      <c r="I20" s="117"/>
      <c r="J20" s="119"/>
      <c r="K20" s="119"/>
      <c r="L20" s="119"/>
      <c r="M20" s="119"/>
      <c r="N20" s="117"/>
    </row>
    <row r="21" spans="1:27" ht="31.9" customHeight="1">
      <c r="B21" s="361"/>
      <c r="C21" s="362"/>
      <c r="D21" s="363"/>
      <c r="E21" s="370"/>
      <c r="F21" s="377"/>
      <c r="G21" s="364"/>
      <c r="H21" s="474" t="s">
        <v>117</v>
      </c>
      <c r="I21" s="117"/>
      <c r="J21" s="117"/>
      <c r="K21" s="117"/>
      <c r="L21" s="117"/>
      <c r="M21" s="117"/>
      <c r="N21" s="117"/>
    </row>
    <row r="22" spans="1:27" s="40" customFormat="1" ht="31.9" customHeight="1">
      <c r="A22" s="113"/>
      <c r="B22" s="365"/>
      <c r="C22" s="366"/>
      <c r="D22" s="367"/>
      <c r="E22" s="371"/>
      <c r="F22" s="376"/>
      <c r="G22" s="368"/>
      <c r="H22" s="474" t="s">
        <v>117</v>
      </c>
      <c r="I22" s="117"/>
      <c r="J22" s="117"/>
      <c r="K22" s="117"/>
      <c r="L22" s="117"/>
      <c r="M22" s="117"/>
      <c r="N22" s="117"/>
      <c r="O22" s="113"/>
      <c r="P22" s="113"/>
      <c r="Q22" s="113"/>
      <c r="R22" s="113"/>
      <c r="S22" s="113"/>
      <c r="T22" s="113"/>
      <c r="U22" s="113"/>
      <c r="V22" s="113"/>
      <c r="W22" s="113"/>
      <c r="X22" s="113"/>
      <c r="Y22" s="113"/>
      <c r="Z22" s="59"/>
      <c r="AA22" s="59"/>
    </row>
    <row r="23" spans="1:27" ht="31.9" customHeight="1">
      <c r="B23" s="361"/>
      <c r="C23" s="362"/>
      <c r="D23" s="363"/>
      <c r="E23" s="370"/>
      <c r="F23" s="377"/>
      <c r="G23" s="364"/>
      <c r="H23" s="474" t="s">
        <v>117</v>
      </c>
      <c r="I23" s="120"/>
      <c r="J23" s="120"/>
      <c r="K23" s="120"/>
      <c r="L23" s="120"/>
      <c r="M23" s="120"/>
      <c r="N23" s="117"/>
    </row>
    <row r="24" spans="1:27" ht="31.9" customHeight="1">
      <c r="B24" s="365"/>
      <c r="C24" s="366"/>
      <c r="D24" s="367"/>
      <c r="E24" s="371"/>
      <c r="F24" s="376"/>
      <c r="G24" s="368"/>
      <c r="H24" s="474" t="s">
        <v>117</v>
      </c>
      <c r="I24" s="117"/>
      <c r="J24" s="117"/>
      <c r="K24" s="117"/>
      <c r="L24" s="117"/>
      <c r="M24" s="117"/>
      <c r="N24" s="117"/>
    </row>
    <row r="25" spans="1:27" ht="31.9" customHeight="1">
      <c r="B25" s="361"/>
      <c r="C25" s="362"/>
      <c r="D25" s="363"/>
      <c r="E25" s="370"/>
      <c r="F25" s="377"/>
      <c r="G25" s="364"/>
      <c r="H25" s="474" t="s">
        <v>118</v>
      </c>
      <c r="I25" s="117"/>
      <c r="J25" s="117"/>
      <c r="K25" s="117"/>
      <c r="L25" s="117"/>
      <c r="M25" s="117"/>
      <c r="N25" s="117"/>
    </row>
    <row r="26" spans="1:27" ht="31.9" customHeight="1">
      <c r="B26" s="365"/>
      <c r="C26" s="366"/>
      <c r="D26" s="367"/>
      <c r="E26" s="371"/>
      <c r="F26" s="376"/>
      <c r="G26" s="368"/>
      <c r="H26" s="474" t="s">
        <v>118</v>
      </c>
      <c r="I26" s="117"/>
      <c r="J26" s="117"/>
      <c r="K26" s="117"/>
      <c r="L26" s="117"/>
      <c r="M26" s="117"/>
      <c r="N26" s="117"/>
    </row>
    <row r="27" spans="1:27" ht="31.9" customHeight="1">
      <c r="B27" s="361"/>
      <c r="C27" s="362"/>
      <c r="D27" s="363"/>
      <c r="E27" s="370"/>
      <c r="F27" s="377"/>
      <c r="G27" s="364"/>
      <c r="H27" s="474" t="s">
        <v>118</v>
      </c>
      <c r="I27" s="117"/>
      <c r="J27" s="117"/>
      <c r="K27" s="117"/>
      <c r="L27" s="117"/>
      <c r="M27" s="117"/>
      <c r="N27" s="117"/>
    </row>
    <row r="28" spans="1:27" ht="31.9" customHeight="1">
      <c r="B28" s="365"/>
      <c r="C28" s="366"/>
      <c r="D28" s="367"/>
      <c r="E28" s="371"/>
      <c r="F28" s="376"/>
      <c r="G28" s="368"/>
      <c r="H28" s="474" t="s">
        <v>118</v>
      </c>
      <c r="I28" s="117"/>
      <c r="J28" s="117"/>
      <c r="K28" s="117"/>
      <c r="L28" s="117"/>
      <c r="M28" s="117"/>
      <c r="N28" s="117"/>
    </row>
    <row r="29" spans="1:27" ht="31.9" customHeight="1">
      <c r="B29" s="361"/>
      <c r="C29" s="362"/>
      <c r="D29" s="363"/>
      <c r="E29" s="370"/>
      <c r="F29" s="377"/>
      <c r="G29" s="364"/>
      <c r="H29" s="474" t="s">
        <v>118</v>
      </c>
      <c r="I29" s="117"/>
      <c r="J29" s="117"/>
      <c r="K29" s="117"/>
      <c r="L29" s="117"/>
      <c r="M29" s="117"/>
      <c r="N29" s="117"/>
    </row>
    <row r="30" spans="1:27" ht="31.9" customHeight="1">
      <c r="B30" s="365"/>
      <c r="C30" s="366"/>
      <c r="D30" s="367"/>
      <c r="E30" s="371"/>
      <c r="F30" s="376"/>
      <c r="G30" s="368"/>
      <c r="H30" s="474" t="s">
        <v>118</v>
      </c>
      <c r="I30" s="117"/>
      <c r="J30" s="117"/>
      <c r="K30" s="117"/>
      <c r="L30" s="117"/>
      <c r="M30" s="117"/>
      <c r="N30" s="117"/>
    </row>
    <row r="31" spans="1:27" ht="31.9" customHeight="1">
      <c r="B31" s="361"/>
      <c r="C31" s="362"/>
      <c r="D31" s="363"/>
      <c r="E31" s="370"/>
      <c r="F31" s="377"/>
      <c r="G31" s="364"/>
      <c r="H31" s="474" t="s">
        <v>118</v>
      </c>
      <c r="I31" s="117"/>
      <c r="J31" s="117"/>
      <c r="K31" s="117"/>
      <c r="L31" s="117"/>
      <c r="M31" s="117"/>
      <c r="N31" s="117"/>
    </row>
    <row r="32" spans="1:27" ht="31.9" customHeight="1">
      <c r="B32" s="365"/>
      <c r="C32" s="366"/>
      <c r="D32" s="367"/>
      <c r="E32" s="371"/>
      <c r="F32" s="376"/>
      <c r="G32" s="368"/>
      <c r="H32" s="474" t="s">
        <v>117</v>
      </c>
      <c r="I32" s="117"/>
      <c r="J32" s="117"/>
      <c r="K32" s="117"/>
      <c r="L32" s="117"/>
      <c r="M32" s="117"/>
      <c r="N32" s="117"/>
    </row>
    <row r="33" spans="2:14" ht="31.9" customHeight="1">
      <c r="B33" s="361"/>
      <c r="C33" s="362"/>
      <c r="D33" s="363"/>
      <c r="E33" s="370"/>
      <c r="F33" s="377"/>
      <c r="G33" s="364"/>
      <c r="H33" s="474" t="s">
        <v>117</v>
      </c>
      <c r="I33" s="117"/>
      <c r="J33" s="117"/>
      <c r="K33" s="117"/>
      <c r="L33" s="117"/>
      <c r="M33" s="117"/>
      <c r="N33" s="117"/>
    </row>
    <row r="34" spans="2:14" ht="31.9" customHeight="1">
      <c r="B34" s="365"/>
      <c r="C34" s="366"/>
      <c r="D34" s="367"/>
      <c r="E34" s="371"/>
      <c r="F34" s="376"/>
      <c r="G34" s="368"/>
      <c r="H34" s="474" t="s">
        <v>117</v>
      </c>
      <c r="I34" s="117"/>
      <c r="J34" s="117"/>
      <c r="K34" s="117"/>
      <c r="L34" s="117"/>
      <c r="M34" s="117"/>
      <c r="N34" s="117"/>
    </row>
    <row r="35" spans="2:14" ht="31.9" customHeight="1">
      <c r="B35" s="361"/>
      <c r="C35" s="362"/>
      <c r="D35" s="363"/>
      <c r="E35" s="370"/>
      <c r="F35" s="377"/>
      <c r="G35" s="364"/>
      <c r="H35" s="474" t="s">
        <v>117</v>
      </c>
      <c r="I35" s="117"/>
      <c r="J35" s="117"/>
      <c r="K35" s="117"/>
      <c r="L35" s="117"/>
      <c r="M35" s="117"/>
      <c r="N35" s="117"/>
    </row>
    <row r="36" spans="2:14" ht="31.9" customHeight="1">
      <c r="B36" s="365"/>
      <c r="C36" s="366"/>
      <c r="D36" s="367"/>
      <c r="E36" s="371"/>
      <c r="F36" s="376"/>
      <c r="G36" s="368"/>
      <c r="H36" s="474" t="s">
        <v>117</v>
      </c>
      <c r="I36" s="117"/>
      <c r="J36" s="117"/>
      <c r="K36" s="117"/>
      <c r="L36" s="117"/>
      <c r="M36" s="117"/>
      <c r="N36" s="117"/>
    </row>
    <row r="37" spans="2:14" ht="31.9" customHeight="1">
      <c r="B37" s="361"/>
      <c r="C37" s="362"/>
      <c r="D37" s="363"/>
      <c r="E37" s="370"/>
      <c r="F37" s="377"/>
      <c r="G37" s="364"/>
      <c r="H37" s="474" t="s">
        <v>117</v>
      </c>
      <c r="I37" s="117"/>
      <c r="J37" s="117"/>
      <c r="K37" s="117"/>
      <c r="L37" s="117"/>
      <c r="M37" s="117"/>
      <c r="N37" s="117"/>
    </row>
    <row r="38" spans="2:14" ht="31.9" customHeight="1">
      <c r="B38" s="365"/>
      <c r="C38" s="366"/>
      <c r="D38" s="367"/>
      <c r="E38" s="371"/>
      <c r="F38" s="376"/>
      <c r="G38" s="368"/>
      <c r="H38" s="474" t="s">
        <v>118</v>
      </c>
      <c r="I38" s="117"/>
      <c r="J38" s="117"/>
      <c r="K38" s="117"/>
      <c r="L38" s="117"/>
      <c r="M38" s="117"/>
      <c r="N38" s="117"/>
    </row>
    <row r="39" spans="2:14" ht="31.9" customHeight="1">
      <c r="B39" s="361"/>
      <c r="C39" s="362"/>
      <c r="D39" s="363"/>
      <c r="E39" s="370"/>
      <c r="F39" s="377"/>
      <c r="G39" s="364"/>
      <c r="H39" s="474" t="s">
        <v>117</v>
      </c>
      <c r="I39" s="117"/>
      <c r="J39" s="117"/>
      <c r="K39" s="117"/>
      <c r="L39" s="117"/>
      <c r="M39" s="117"/>
      <c r="N39" s="117"/>
    </row>
    <row r="40" spans="2:14" ht="31.9" customHeight="1">
      <c r="B40" s="365"/>
      <c r="C40" s="366"/>
      <c r="D40" s="367"/>
      <c r="E40" s="371"/>
      <c r="F40" s="376"/>
      <c r="G40" s="368"/>
      <c r="H40" s="474" t="s">
        <v>117</v>
      </c>
      <c r="I40" s="117"/>
      <c r="J40" s="117"/>
      <c r="K40" s="117"/>
      <c r="L40" s="117"/>
      <c r="M40" s="117"/>
      <c r="N40" s="117"/>
    </row>
    <row r="41" spans="2:14" ht="31.9" customHeight="1">
      <c r="B41" s="361"/>
      <c r="C41" s="362"/>
      <c r="D41" s="363"/>
      <c r="E41" s="370"/>
      <c r="F41" s="377"/>
      <c r="G41" s="364"/>
      <c r="H41" s="474" t="s">
        <v>117</v>
      </c>
      <c r="I41" s="117"/>
      <c r="J41" s="117"/>
      <c r="K41" s="117"/>
      <c r="L41" s="117"/>
      <c r="M41" s="117"/>
      <c r="N41" s="117"/>
    </row>
    <row r="42" spans="2:14" ht="31.9" customHeight="1">
      <c r="B42" s="361"/>
      <c r="C42" s="362"/>
      <c r="D42" s="363"/>
      <c r="E42" s="370"/>
      <c r="F42" s="377"/>
      <c r="G42" s="364"/>
      <c r="H42" s="474" t="s">
        <v>118</v>
      </c>
      <c r="I42" s="117"/>
      <c r="J42" s="117"/>
      <c r="K42" s="117"/>
      <c r="L42" s="117"/>
      <c r="M42" s="117"/>
      <c r="N42" s="117"/>
    </row>
    <row r="43" spans="2:14" ht="31.9" customHeight="1">
      <c r="B43" s="365"/>
      <c r="C43" s="366"/>
      <c r="D43" s="367"/>
      <c r="E43" s="371"/>
      <c r="F43" s="376"/>
      <c r="G43" s="368"/>
      <c r="H43" s="474" t="s">
        <v>117</v>
      </c>
      <c r="I43" s="117"/>
      <c r="J43" s="117"/>
      <c r="K43" s="117"/>
      <c r="L43" s="117"/>
      <c r="M43" s="117"/>
      <c r="N43" s="117"/>
    </row>
    <row r="44" spans="2:14" ht="31.9" customHeight="1">
      <c r="B44" s="361"/>
      <c r="C44" s="362"/>
      <c r="D44" s="363"/>
      <c r="E44" s="370"/>
      <c r="F44" s="377"/>
      <c r="G44" s="364"/>
      <c r="H44" s="474" t="s">
        <v>117</v>
      </c>
      <c r="I44" s="117"/>
      <c r="J44" s="117"/>
      <c r="K44" s="117"/>
      <c r="L44" s="117"/>
      <c r="M44" s="117"/>
      <c r="N44" s="117"/>
    </row>
    <row r="45" spans="2:14" ht="31.9" customHeight="1">
      <c r="B45" s="365"/>
      <c r="C45" s="366"/>
      <c r="D45" s="367"/>
      <c r="E45" s="371"/>
      <c r="F45" s="376"/>
      <c r="G45" s="368"/>
      <c r="H45" s="474" t="s">
        <v>117</v>
      </c>
      <c r="I45" s="117"/>
      <c r="J45" s="117"/>
      <c r="K45" s="117"/>
      <c r="L45" s="117"/>
      <c r="M45" s="117"/>
      <c r="N45" s="117"/>
    </row>
    <row r="46" spans="2:14" ht="31.9" customHeight="1">
      <c r="B46" s="361"/>
      <c r="C46" s="362"/>
      <c r="D46" s="363"/>
      <c r="E46" s="370"/>
      <c r="F46" s="377"/>
      <c r="G46" s="364"/>
      <c r="H46" s="474" t="s">
        <v>117</v>
      </c>
      <c r="I46" s="117"/>
      <c r="J46" s="117"/>
      <c r="K46" s="117"/>
      <c r="L46" s="117"/>
      <c r="M46" s="117"/>
      <c r="N46" s="117"/>
    </row>
    <row r="47" spans="2:14">
      <c r="B47" s="365"/>
      <c r="C47" s="366"/>
      <c r="D47" s="367"/>
      <c r="E47" s="371"/>
      <c r="F47" s="376"/>
      <c r="G47" s="368"/>
      <c r="H47" s="474" t="s">
        <v>117</v>
      </c>
      <c r="I47" s="117"/>
      <c r="J47" s="117"/>
      <c r="K47" s="117"/>
      <c r="L47" s="117"/>
      <c r="M47" s="117"/>
      <c r="N47" s="117"/>
    </row>
    <row r="48" spans="2:14" ht="31.9" customHeight="1">
      <c r="B48" s="361"/>
      <c r="C48" s="362"/>
      <c r="D48" s="363"/>
      <c r="E48" s="370"/>
      <c r="F48" s="377"/>
      <c r="G48" s="364"/>
      <c r="H48" s="474" t="s">
        <v>117</v>
      </c>
      <c r="I48" s="117"/>
      <c r="J48" s="117"/>
      <c r="K48" s="117"/>
      <c r="L48" s="117"/>
      <c r="M48" s="117"/>
      <c r="N48" s="117"/>
    </row>
    <row r="49" spans="2:14" ht="31.9" customHeight="1">
      <c r="B49" s="365"/>
      <c r="C49" s="366"/>
      <c r="D49" s="367"/>
      <c r="E49" s="371"/>
      <c r="F49" s="376"/>
      <c r="G49" s="368"/>
      <c r="H49" s="474" t="s">
        <v>117</v>
      </c>
      <c r="I49" s="117"/>
      <c r="J49" s="117"/>
      <c r="K49" s="117"/>
      <c r="L49" s="117"/>
      <c r="M49" s="117"/>
      <c r="N49" s="117"/>
    </row>
    <row r="50" spans="2:14" ht="31.9" customHeight="1">
      <c r="B50" s="361"/>
      <c r="C50" s="362"/>
      <c r="D50" s="363"/>
      <c r="E50" s="370"/>
      <c r="F50" s="377"/>
      <c r="G50" s="364"/>
      <c r="H50" s="474" t="s">
        <v>117</v>
      </c>
      <c r="I50" s="117"/>
      <c r="J50" s="117"/>
      <c r="K50" s="117"/>
      <c r="L50" s="117"/>
      <c r="M50" s="117"/>
      <c r="N50" s="117"/>
    </row>
    <row r="51" spans="2:14" ht="31.9" customHeight="1">
      <c r="B51" s="365"/>
      <c r="C51" s="366"/>
      <c r="D51" s="367"/>
      <c r="E51" s="371"/>
      <c r="F51" s="376"/>
      <c r="G51" s="368"/>
      <c r="H51" s="474" t="s">
        <v>117</v>
      </c>
      <c r="I51" s="117"/>
      <c r="J51" s="117"/>
      <c r="K51" s="117"/>
      <c r="L51" s="117"/>
      <c r="M51" s="117"/>
      <c r="N51" s="117"/>
    </row>
    <row r="52" spans="2:14" ht="31.9" customHeight="1">
      <c r="B52" s="361"/>
      <c r="C52" s="362"/>
      <c r="D52" s="363"/>
      <c r="E52" s="370"/>
      <c r="F52" s="377"/>
      <c r="G52" s="364"/>
      <c r="H52" s="474" t="s">
        <v>117</v>
      </c>
      <c r="I52" s="117"/>
      <c r="J52" s="117"/>
      <c r="K52" s="117"/>
      <c r="L52" s="117"/>
      <c r="M52" s="117"/>
      <c r="N52" s="117"/>
    </row>
    <row r="53" spans="2:14">
      <c r="B53" s="365"/>
      <c r="C53" s="366"/>
      <c r="D53" s="367"/>
      <c r="E53" s="371"/>
      <c r="F53" s="376"/>
      <c r="G53" s="368"/>
      <c r="H53" s="474" t="s">
        <v>117</v>
      </c>
      <c r="N53" s="117"/>
    </row>
    <row r="54" spans="2:14" ht="15" customHeight="1">
      <c r="B54" s="361"/>
      <c r="C54" s="362"/>
      <c r="D54" s="363"/>
      <c r="E54" s="370"/>
      <c r="F54" s="377"/>
      <c r="G54" s="364"/>
      <c r="H54" s="474" t="s">
        <v>117</v>
      </c>
    </row>
    <row r="55" spans="2:14">
      <c r="B55" s="365"/>
      <c r="C55" s="366"/>
      <c r="D55" s="367"/>
      <c r="E55" s="371"/>
      <c r="F55" s="376"/>
      <c r="G55" s="368"/>
      <c r="H55" s="474" t="s">
        <v>117</v>
      </c>
    </row>
    <row r="56" spans="2:14">
      <c r="B56" s="361"/>
      <c r="C56" s="362"/>
      <c r="D56" s="363"/>
      <c r="E56" s="370"/>
      <c r="F56" s="377"/>
      <c r="G56" s="364"/>
      <c r="H56" s="474" t="s">
        <v>117</v>
      </c>
    </row>
    <row r="57" spans="2:14">
      <c r="B57" s="365"/>
      <c r="C57" s="366"/>
      <c r="D57" s="367"/>
      <c r="E57" s="371"/>
      <c r="F57" s="376"/>
      <c r="G57" s="368"/>
      <c r="H57" s="474" t="s">
        <v>117</v>
      </c>
    </row>
    <row r="58" spans="2:14" ht="15" customHeight="1">
      <c r="B58" s="361"/>
      <c r="C58" s="362"/>
      <c r="D58" s="363"/>
      <c r="E58" s="370"/>
      <c r="F58" s="377"/>
      <c r="G58" s="364"/>
      <c r="H58" s="474" t="s">
        <v>117</v>
      </c>
    </row>
  </sheetData>
  <sortState xmlns:xlrd2="http://schemas.microsoft.com/office/spreadsheetml/2017/richdata2" ref="B8:G53">
    <sortCondition ref="B8:B53"/>
    <sortCondition ref="C8:C53"/>
  </sortState>
  <mergeCells count="10">
    <mergeCell ref="B2:G2"/>
    <mergeCell ref="B3:G3"/>
    <mergeCell ref="B4:G4"/>
    <mergeCell ref="B6:G6"/>
    <mergeCell ref="B5:G5"/>
    <mergeCell ref="I16:M16"/>
    <mergeCell ref="K8:M8"/>
    <mergeCell ref="J8:J9"/>
    <mergeCell ref="I8:I9"/>
    <mergeCell ref="E7:F7"/>
  </mergeCells>
  <conditionalFormatting sqref="C8:C10">
    <cfRule type="duplicateValues" dxfId="9" priority="11"/>
  </conditionalFormatting>
  <conditionalFormatting sqref="C11:C41">
    <cfRule type="duplicateValues" dxfId="8" priority="3"/>
  </conditionalFormatting>
  <conditionalFormatting sqref="C42:C58">
    <cfRule type="duplicateValues" dxfId="7" priority="27"/>
  </conditionalFormatting>
  <printOptions horizontalCentered="1"/>
  <pageMargins left="0.74" right="0.39370078740157483" top="0.98425196850393704" bottom="0.70866141732283472" header="0" footer="0"/>
  <pageSetup scale="7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B2:Z132"/>
  <sheetViews>
    <sheetView showGridLines="0" tabSelected="1" zoomScale="80" zoomScaleNormal="80" workbookViewId="0">
      <selection activeCell="F10" sqref="F10"/>
    </sheetView>
  </sheetViews>
  <sheetFormatPr baseColWidth="10" defaultColWidth="11" defaultRowHeight="16.5"/>
  <cols>
    <col min="1" max="1" width="4.875" customWidth="1"/>
    <col min="2" max="2" width="6.25" style="6" customWidth="1"/>
    <col min="3" max="4" width="33.125" customWidth="1"/>
    <col min="5" max="5" width="31.875" customWidth="1"/>
    <col min="6" max="6" width="21.375" style="2" customWidth="1"/>
    <col min="7" max="7" width="38.125" customWidth="1"/>
    <col min="8" max="8" width="12.375" style="2" customWidth="1"/>
    <col min="9" max="9" width="19.25" style="2" bestFit="1" customWidth="1"/>
    <col min="13" max="13" width="9.625" customWidth="1"/>
  </cols>
  <sheetData>
    <row r="2" spans="2:9" s="27" customFormat="1" ht="14.25" customHeight="1">
      <c r="B2" s="898" t="s">
        <v>0</v>
      </c>
      <c r="C2" s="898"/>
      <c r="D2" s="898"/>
      <c r="E2" s="898"/>
      <c r="F2" s="898"/>
      <c r="G2" s="898"/>
      <c r="H2" s="898"/>
      <c r="I2" s="898"/>
    </row>
    <row r="3" spans="2:9" s="27" customFormat="1" ht="16.5" customHeight="1">
      <c r="B3" s="898" t="s">
        <v>1</v>
      </c>
      <c r="C3" s="898"/>
      <c r="D3" s="898"/>
      <c r="E3" s="898"/>
      <c r="F3" s="898"/>
      <c r="G3" s="898"/>
      <c r="H3" s="898"/>
      <c r="I3" s="898"/>
    </row>
    <row r="4" spans="2:9" s="18" customFormat="1" ht="18" customHeight="1">
      <c r="B4" s="898" t="s">
        <v>119</v>
      </c>
      <c r="C4" s="898"/>
      <c r="D4" s="898"/>
      <c r="E4" s="898"/>
      <c r="F4" s="898"/>
      <c r="G4" s="898"/>
      <c r="H4" s="898"/>
      <c r="I4" s="898"/>
    </row>
    <row r="5" spans="2:9" s="18" customFormat="1" ht="15" customHeight="1" thickBot="1">
      <c r="B5" s="31"/>
      <c r="F5" s="32"/>
      <c r="G5" s="33"/>
      <c r="H5" s="34"/>
      <c r="I5" s="34"/>
    </row>
    <row r="6" spans="2:9" s="64" customFormat="1" ht="15" customHeight="1" thickBot="1">
      <c r="B6" s="899" t="str">
        <f>'1. General'!E12</f>
        <v>Especialización en Radiología e Imágenes Diagnósticas</v>
      </c>
      <c r="C6" s="900"/>
      <c r="D6" s="900"/>
      <c r="E6" s="900"/>
      <c r="F6" s="900"/>
      <c r="G6" s="900"/>
      <c r="H6" s="900"/>
      <c r="I6" s="901"/>
    </row>
    <row r="7" spans="2:9" s="15" customFormat="1" ht="12" customHeight="1">
      <c r="B7" s="16"/>
      <c r="F7" s="17"/>
      <c r="H7" s="17"/>
      <c r="I7" s="17"/>
    </row>
    <row r="8" spans="2:9" s="18" customFormat="1" ht="30.75" customHeight="1">
      <c r="B8" s="212" t="s">
        <v>62</v>
      </c>
      <c r="C8" s="213" t="s">
        <v>120</v>
      </c>
      <c r="D8" s="213" t="s">
        <v>157</v>
      </c>
      <c r="E8" s="213" t="s">
        <v>167</v>
      </c>
      <c r="F8" s="213" t="s">
        <v>121</v>
      </c>
      <c r="G8" s="213" t="s">
        <v>166</v>
      </c>
      <c r="H8" s="213" t="s">
        <v>104</v>
      </c>
      <c r="I8" s="214" t="s">
        <v>122</v>
      </c>
    </row>
    <row r="9" spans="2:9" s="18" customFormat="1" ht="30.75" customHeight="1">
      <c r="B9" s="535">
        <v>1</v>
      </c>
      <c r="C9" s="956" t="s">
        <v>1014</v>
      </c>
      <c r="D9" s="956" t="s">
        <v>956</v>
      </c>
      <c r="E9" s="956" t="s">
        <v>1032</v>
      </c>
      <c r="F9" s="956" t="s">
        <v>952</v>
      </c>
      <c r="G9" s="956" t="s">
        <v>1045</v>
      </c>
      <c r="H9" s="956">
        <v>2023</v>
      </c>
      <c r="I9" s="956">
        <v>2</v>
      </c>
    </row>
    <row r="10" spans="2:9" s="18" customFormat="1" ht="30.75" customHeight="1">
      <c r="B10" s="536">
        <v>2</v>
      </c>
      <c r="C10" s="956" t="s">
        <v>1015</v>
      </c>
      <c r="D10" s="956" t="s">
        <v>956</v>
      </c>
      <c r="E10" s="956" t="s">
        <v>1033</v>
      </c>
      <c r="F10" s="956" t="s">
        <v>952</v>
      </c>
      <c r="G10" s="956" t="s">
        <v>1045</v>
      </c>
      <c r="H10" s="956">
        <v>2023</v>
      </c>
      <c r="I10" s="956">
        <v>2</v>
      </c>
    </row>
    <row r="11" spans="2:9" s="18" customFormat="1" ht="30.75" customHeight="1">
      <c r="B11" s="535">
        <v>3</v>
      </c>
      <c r="C11" s="956" t="s">
        <v>1016</v>
      </c>
      <c r="D11" s="956" t="s">
        <v>956</v>
      </c>
      <c r="E11" s="956" t="s">
        <v>1034</v>
      </c>
      <c r="F11" s="956" t="s">
        <v>952</v>
      </c>
      <c r="G11" s="956" t="s">
        <v>1045</v>
      </c>
      <c r="H11" s="956">
        <v>2023</v>
      </c>
      <c r="I11" s="956">
        <v>2</v>
      </c>
    </row>
    <row r="12" spans="2:9" s="18" customFormat="1" ht="30.75" customHeight="1">
      <c r="B12" s="536">
        <v>4</v>
      </c>
      <c r="C12" s="956" t="s">
        <v>1017</v>
      </c>
      <c r="D12" s="956" t="s">
        <v>1028</v>
      </c>
      <c r="E12" s="956" t="s">
        <v>1035</v>
      </c>
      <c r="F12" s="956" t="s">
        <v>952</v>
      </c>
      <c r="G12" s="956" t="s">
        <v>1045</v>
      </c>
      <c r="H12" s="956">
        <v>2023</v>
      </c>
      <c r="I12" s="956">
        <v>1</v>
      </c>
    </row>
    <row r="13" spans="2:9" s="18" customFormat="1" ht="30.75" customHeight="1">
      <c r="B13" s="535">
        <v>5</v>
      </c>
      <c r="C13" s="956" t="s">
        <v>1018</v>
      </c>
      <c r="D13" s="956" t="s">
        <v>956</v>
      </c>
      <c r="E13" s="956" t="s">
        <v>1036</v>
      </c>
      <c r="F13" s="956" t="s">
        <v>1042</v>
      </c>
      <c r="G13" s="956" t="s">
        <v>1045</v>
      </c>
      <c r="H13" s="956">
        <v>2023</v>
      </c>
      <c r="I13" s="956">
        <v>2</v>
      </c>
    </row>
    <row r="14" spans="2:9" s="18" customFormat="1" ht="30.75" customHeight="1">
      <c r="B14" s="536">
        <v>6</v>
      </c>
      <c r="C14" s="956" t="s">
        <v>1019</v>
      </c>
      <c r="D14" s="956" t="s">
        <v>1029</v>
      </c>
      <c r="E14" s="956" t="s">
        <v>1037</v>
      </c>
      <c r="F14" s="956" t="s">
        <v>952</v>
      </c>
      <c r="G14" s="956" t="s">
        <v>1045</v>
      </c>
      <c r="H14" s="956">
        <v>2023</v>
      </c>
      <c r="I14" s="956">
        <v>1</v>
      </c>
    </row>
    <row r="15" spans="2:9" s="18" customFormat="1" ht="30.75" customHeight="1">
      <c r="B15" s="535">
        <v>7</v>
      </c>
      <c r="C15" s="956" t="s">
        <v>1020</v>
      </c>
      <c r="D15" s="956" t="s">
        <v>956</v>
      </c>
      <c r="E15" s="956" t="s">
        <v>941</v>
      </c>
      <c r="F15" s="956" t="s">
        <v>952</v>
      </c>
      <c r="G15" s="956" t="s">
        <v>1045</v>
      </c>
      <c r="H15" s="956">
        <v>2022</v>
      </c>
      <c r="I15" s="956">
        <v>2</v>
      </c>
    </row>
    <row r="16" spans="2:9" s="18" customFormat="1" ht="30.75" customHeight="1">
      <c r="B16" s="536">
        <v>8</v>
      </c>
      <c r="C16" s="956" t="s">
        <v>1021</v>
      </c>
      <c r="D16" s="956" t="s">
        <v>1029</v>
      </c>
      <c r="E16" s="956" t="s">
        <v>1038</v>
      </c>
      <c r="F16" s="956" t="s">
        <v>952</v>
      </c>
      <c r="G16" s="956" t="s">
        <v>1045</v>
      </c>
      <c r="H16" s="956">
        <v>2022</v>
      </c>
      <c r="I16" s="956">
        <v>1</v>
      </c>
    </row>
    <row r="17" spans="2:9" s="18" customFormat="1" ht="30.75" customHeight="1">
      <c r="B17" s="535">
        <v>9</v>
      </c>
      <c r="C17" s="956" t="s">
        <v>1022</v>
      </c>
      <c r="D17" s="956" t="s">
        <v>956</v>
      </c>
      <c r="E17" s="956" t="s">
        <v>1038</v>
      </c>
      <c r="F17" s="956" t="s">
        <v>952</v>
      </c>
      <c r="G17" s="956" t="s">
        <v>1045</v>
      </c>
      <c r="H17" s="956">
        <v>2022</v>
      </c>
      <c r="I17" s="956">
        <v>2</v>
      </c>
    </row>
    <row r="18" spans="2:9" s="18" customFormat="1" ht="30.75" customHeight="1">
      <c r="B18" s="536">
        <v>10</v>
      </c>
      <c r="C18" s="956" t="s">
        <v>1023</v>
      </c>
      <c r="D18" s="956" t="s">
        <v>1028</v>
      </c>
      <c r="E18" s="956" t="s">
        <v>1035</v>
      </c>
      <c r="F18" s="956" t="s">
        <v>1043</v>
      </c>
      <c r="G18" s="956" t="s">
        <v>1045</v>
      </c>
      <c r="H18" s="956">
        <v>2022</v>
      </c>
      <c r="I18" s="956">
        <v>1</v>
      </c>
    </row>
    <row r="19" spans="2:9" s="18" customFormat="1" ht="30.75" customHeight="1">
      <c r="B19" s="535">
        <v>11</v>
      </c>
      <c r="C19" s="956" t="s">
        <v>1024</v>
      </c>
      <c r="D19" s="956" t="s">
        <v>956</v>
      </c>
      <c r="E19" s="956" t="s">
        <v>1039</v>
      </c>
      <c r="F19" s="956" t="s">
        <v>1044</v>
      </c>
      <c r="G19" s="956" t="s">
        <v>1045</v>
      </c>
      <c r="H19" s="956">
        <v>2022</v>
      </c>
      <c r="I19" s="956">
        <v>1</v>
      </c>
    </row>
    <row r="20" spans="2:9" s="18" customFormat="1" ht="30.75" customHeight="1">
      <c r="B20" s="536">
        <v>12</v>
      </c>
      <c r="C20" s="956" t="s">
        <v>1025</v>
      </c>
      <c r="D20" s="956" t="s">
        <v>956</v>
      </c>
      <c r="E20" s="956" t="s">
        <v>1040</v>
      </c>
      <c r="F20" s="956" t="s">
        <v>952</v>
      </c>
      <c r="G20" s="956" t="s">
        <v>1045</v>
      </c>
      <c r="H20" s="956">
        <v>2022</v>
      </c>
      <c r="I20" s="956">
        <v>3</v>
      </c>
    </row>
    <row r="21" spans="2:9" s="18" customFormat="1" ht="30.75" customHeight="1">
      <c r="B21" s="535">
        <v>13</v>
      </c>
      <c r="C21" s="956" t="s">
        <v>924</v>
      </c>
      <c r="D21" s="956" t="s">
        <v>1029</v>
      </c>
      <c r="E21" s="956" t="s">
        <v>938</v>
      </c>
      <c r="F21" s="956" t="s">
        <v>1043</v>
      </c>
      <c r="G21" s="956" t="s">
        <v>1045</v>
      </c>
      <c r="H21" s="956">
        <v>2021</v>
      </c>
      <c r="I21" s="956">
        <v>2</v>
      </c>
    </row>
    <row r="22" spans="2:9" s="18" customFormat="1" ht="30.75" customHeight="1">
      <c r="B22" s="536">
        <v>14</v>
      </c>
      <c r="C22" s="956" t="s">
        <v>925</v>
      </c>
      <c r="D22" s="956" t="s">
        <v>956</v>
      </c>
      <c r="E22" s="956" t="s">
        <v>939</v>
      </c>
      <c r="F22" s="956" t="s">
        <v>952</v>
      </c>
      <c r="G22" s="956" t="s">
        <v>1045</v>
      </c>
      <c r="H22" s="956">
        <v>2021</v>
      </c>
      <c r="I22" s="956">
        <v>1</v>
      </c>
    </row>
    <row r="23" spans="2:9" s="18" customFormat="1" ht="30.75" customHeight="1">
      <c r="B23" s="535">
        <v>15</v>
      </c>
      <c r="C23" s="956" t="s">
        <v>926</v>
      </c>
      <c r="D23" s="956" t="s">
        <v>956</v>
      </c>
      <c r="E23" s="956" t="s">
        <v>940</v>
      </c>
      <c r="F23" s="956" t="s">
        <v>952</v>
      </c>
      <c r="G23" s="956" t="s">
        <v>1045</v>
      </c>
      <c r="H23" s="956">
        <v>2021</v>
      </c>
      <c r="I23" s="956">
        <v>1</v>
      </c>
    </row>
    <row r="24" spans="2:9" s="18" customFormat="1" ht="30.75" customHeight="1">
      <c r="B24" s="536">
        <v>16</v>
      </c>
      <c r="C24" s="956" t="s">
        <v>927</v>
      </c>
      <c r="D24" s="956" t="s">
        <v>956</v>
      </c>
      <c r="E24" s="956" t="s">
        <v>941</v>
      </c>
      <c r="F24" s="956" t="s">
        <v>952</v>
      </c>
      <c r="G24" s="956" t="s">
        <v>1045</v>
      </c>
      <c r="H24" s="956">
        <v>2021</v>
      </c>
      <c r="I24" s="956">
        <v>1</v>
      </c>
    </row>
    <row r="25" spans="2:9" s="18" customFormat="1" ht="30.75" customHeight="1">
      <c r="B25" s="535">
        <v>17</v>
      </c>
      <c r="C25" s="956" t="s">
        <v>928</v>
      </c>
      <c r="D25" s="956" t="s">
        <v>956</v>
      </c>
      <c r="E25" s="956" t="s">
        <v>942</v>
      </c>
      <c r="F25" s="956" t="s">
        <v>952</v>
      </c>
      <c r="G25" s="956" t="s">
        <v>1045</v>
      </c>
      <c r="H25" s="956">
        <v>2021</v>
      </c>
      <c r="I25" s="956">
        <v>1</v>
      </c>
    </row>
    <row r="26" spans="2:9" s="18" customFormat="1" ht="30.75" customHeight="1">
      <c r="B26" s="536">
        <v>18</v>
      </c>
      <c r="C26" s="956" t="s">
        <v>929</v>
      </c>
      <c r="D26" s="956" t="s">
        <v>1030</v>
      </c>
      <c r="E26" s="956" t="s">
        <v>943</v>
      </c>
      <c r="F26" s="956" t="s">
        <v>952</v>
      </c>
      <c r="G26" s="956" t="s">
        <v>1045</v>
      </c>
      <c r="H26" s="956">
        <v>2021</v>
      </c>
      <c r="I26" s="956">
        <v>1</v>
      </c>
    </row>
    <row r="27" spans="2:9" s="18" customFormat="1" ht="30.75" customHeight="1">
      <c r="B27" s="535">
        <v>19</v>
      </c>
      <c r="C27" s="956" t="s">
        <v>930</v>
      </c>
      <c r="D27" s="956" t="s">
        <v>956</v>
      </c>
      <c r="E27" s="956" t="s">
        <v>944</v>
      </c>
      <c r="F27" s="956" t="s">
        <v>952</v>
      </c>
      <c r="G27" s="956" t="s">
        <v>1045</v>
      </c>
      <c r="H27" s="956">
        <v>2020</v>
      </c>
      <c r="I27" s="956">
        <v>1</v>
      </c>
    </row>
    <row r="28" spans="2:9" s="18" customFormat="1" ht="30.75" customHeight="1">
      <c r="B28" s="536">
        <v>20</v>
      </c>
      <c r="C28" s="956" t="s">
        <v>931</v>
      </c>
      <c r="D28" s="956" t="s">
        <v>956</v>
      </c>
      <c r="E28" s="956" t="s">
        <v>1041</v>
      </c>
      <c r="F28" s="956" t="s">
        <v>952</v>
      </c>
      <c r="G28" s="956" t="s">
        <v>1045</v>
      </c>
      <c r="H28" s="956">
        <v>2020</v>
      </c>
      <c r="I28" s="956">
        <v>3</v>
      </c>
    </row>
    <row r="29" spans="2:9" s="18" customFormat="1" ht="30.75" customHeight="1">
      <c r="B29" s="535">
        <v>21</v>
      </c>
      <c r="C29" s="956" t="s">
        <v>1026</v>
      </c>
      <c r="D29" s="956" t="s">
        <v>956</v>
      </c>
      <c r="E29" s="956" t="s">
        <v>946</v>
      </c>
      <c r="F29" s="956" t="s">
        <v>952</v>
      </c>
      <c r="G29" s="956" t="s">
        <v>1045</v>
      </c>
      <c r="H29" s="956">
        <v>2020</v>
      </c>
      <c r="I29" s="956">
        <v>3</v>
      </c>
    </row>
    <row r="30" spans="2:9" s="18" customFormat="1" ht="30.75" customHeight="1">
      <c r="B30" s="536">
        <v>22</v>
      </c>
      <c r="C30" s="956" t="s">
        <v>933</v>
      </c>
      <c r="D30" s="956" t="s">
        <v>956</v>
      </c>
      <c r="E30" s="956" t="s">
        <v>947</v>
      </c>
      <c r="F30" s="956" t="s">
        <v>1043</v>
      </c>
      <c r="G30" s="956" t="s">
        <v>1045</v>
      </c>
      <c r="H30" s="956">
        <v>2020</v>
      </c>
      <c r="I30" s="956">
        <v>1</v>
      </c>
    </row>
    <row r="31" spans="2:9" s="18" customFormat="1" ht="30.75" customHeight="1">
      <c r="B31" s="535">
        <v>23</v>
      </c>
      <c r="C31" s="956" t="s">
        <v>934</v>
      </c>
      <c r="D31" s="956" t="s">
        <v>956</v>
      </c>
      <c r="E31" s="956" t="s">
        <v>948</v>
      </c>
      <c r="F31" s="956" t="s">
        <v>952</v>
      </c>
      <c r="G31" s="956" t="s">
        <v>1045</v>
      </c>
      <c r="H31" s="956">
        <v>2019</v>
      </c>
      <c r="I31" s="956">
        <v>1</v>
      </c>
    </row>
    <row r="32" spans="2:9" s="18" customFormat="1" ht="30.75" customHeight="1">
      <c r="B32" s="536">
        <v>24</v>
      </c>
      <c r="C32" s="956" t="s">
        <v>935</v>
      </c>
      <c r="D32" s="956" t="s">
        <v>956</v>
      </c>
      <c r="E32" s="956" t="s">
        <v>1041</v>
      </c>
      <c r="F32" s="956" t="s">
        <v>952</v>
      </c>
      <c r="G32" s="956" t="s">
        <v>1045</v>
      </c>
      <c r="H32" s="956">
        <v>2019</v>
      </c>
      <c r="I32" s="956">
        <v>1</v>
      </c>
    </row>
    <row r="33" spans="2:26" s="18" customFormat="1" ht="30.75" customHeight="1">
      <c r="B33" s="535">
        <v>25</v>
      </c>
      <c r="C33" s="956" t="s">
        <v>847</v>
      </c>
      <c r="D33" s="956" t="s">
        <v>956</v>
      </c>
      <c r="E33" s="956" t="s">
        <v>949</v>
      </c>
      <c r="F33" s="956" t="s">
        <v>952</v>
      </c>
      <c r="G33" s="956" t="s">
        <v>1045</v>
      </c>
      <c r="H33" s="956">
        <v>2019</v>
      </c>
      <c r="I33" s="956">
        <v>4</v>
      </c>
    </row>
    <row r="34" spans="2:26" s="18" customFormat="1" ht="30.75" customHeight="1">
      <c r="B34" s="536">
        <v>26</v>
      </c>
      <c r="C34" s="956" t="s">
        <v>936</v>
      </c>
      <c r="D34" s="956" t="s">
        <v>1031</v>
      </c>
      <c r="E34" s="956" t="s">
        <v>950</v>
      </c>
      <c r="F34" s="956" t="s">
        <v>952</v>
      </c>
      <c r="G34" s="956" t="s">
        <v>1045</v>
      </c>
      <c r="H34" s="956">
        <v>2018</v>
      </c>
      <c r="I34" s="956">
        <v>1</v>
      </c>
    </row>
    <row r="35" spans="2:26" s="18" customFormat="1" ht="30.75" customHeight="1">
      <c r="B35" s="535">
        <v>27</v>
      </c>
      <c r="C35" s="956" t="s">
        <v>1027</v>
      </c>
      <c r="D35" s="956" t="s">
        <v>1031</v>
      </c>
      <c r="E35" s="956" t="s">
        <v>951</v>
      </c>
      <c r="F35" s="956"/>
      <c r="G35" s="956" t="s">
        <v>1045</v>
      </c>
      <c r="H35" s="956">
        <v>2018</v>
      </c>
      <c r="I35" s="956">
        <v>1</v>
      </c>
    </row>
    <row r="36" spans="2:26" s="15" customFormat="1" ht="29.45" customHeight="1">
      <c r="B36" s="535">
        <v>28</v>
      </c>
      <c r="C36" s="956" t="s">
        <v>924</v>
      </c>
      <c r="D36" s="956"/>
      <c r="E36" s="956" t="s">
        <v>938</v>
      </c>
      <c r="F36" s="956" t="s">
        <v>952</v>
      </c>
      <c r="G36" s="956" t="s">
        <v>953</v>
      </c>
      <c r="H36" s="956"/>
      <c r="I36" s="956" t="s">
        <v>320</v>
      </c>
    </row>
    <row r="37" spans="2:26" s="15" customFormat="1" ht="29.45" customHeight="1">
      <c r="B37" s="536">
        <v>29</v>
      </c>
      <c r="C37" s="955" t="s">
        <v>925</v>
      </c>
      <c r="D37" s="956" t="s">
        <v>956</v>
      </c>
      <c r="E37" s="956" t="s">
        <v>939</v>
      </c>
      <c r="F37" s="956" t="s">
        <v>406</v>
      </c>
      <c r="G37" s="956" t="s">
        <v>954</v>
      </c>
      <c r="H37" s="956" t="s">
        <v>321</v>
      </c>
      <c r="I37" s="956" t="s">
        <v>319</v>
      </c>
    </row>
    <row r="38" spans="2:26" s="15" customFormat="1" ht="29.45" customHeight="1">
      <c r="B38" s="535">
        <v>30</v>
      </c>
      <c r="C38" s="955" t="s">
        <v>926</v>
      </c>
      <c r="D38" s="956" t="s">
        <v>956</v>
      </c>
      <c r="E38" s="956" t="s">
        <v>940</v>
      </c>
      <c r="F38" s="956" t="s">
        <v>952</v>
      </c>
      <c r="G38" s="956" t="s">
        <v>955</v>
      </c>
      <c r="H38" s="956" t="s">
        <v>321</v>
      </c>
      <c r="I38" s="956" t="s">
        <v>319</v>
      </c>
    </row>
    <row r="39" spans="2:26" s="15" customFormat="1" ht="29.45" customHeight="1">
      <c r="B39" s="536">
        <v>31</v>
      </c>
      <c r="C39" s="955" t="s">
        <v>927</v>
      </c>
      <c r="D39" s="956" t="s">
        <v>956</v>
      </c>
      <c r="E39" s="956" t="s">
        <v>941</v>
      </c>
      <c r="F39" s="956" t="s">
        <v>952</v>
      </c>
      <c r="G39" s="956" t="s">
        <v>955</v>
      </c>
      <c r="H39" s="956" t="s">
        <v>321</v>
      </c>
      <c r="I39" s="956" t="s">
        <v>319</v>
      </c>
    </row>
    <row r="40" spans="2:26" s="15" customFormat="1" ht="29.45" customHeight="1">
      <c r="B40" s="535">
        <v>32</v>
      </c>
      <c r="C40" s="955" t="s">
        <v>928</v>
      </c>
      <c r="D40" s="956" t="s">
        <v>956</v>
      </c>
      <c r="E40" s="956" t="s">
        <v>942</v>
      </c>
      <c r="F40" s="956" t="s">
        <v>952</v>
      </c>
      <c r="G40" s="956" t="s">
        <v>955</v>
      </c>
      <c r="H40" s="956" t="s">
        <v>321</v>
      </c>
      <c r="I40" s="956" t="s">
        <v>319</v>
      </c>
    </row>
    <row r="41" spans="2:26" ht="29.45" customHeight="1">
      <c r="B41" s="536">
        <v>33</v>
      </c>
      <c r="C41" s="955" t="s">
        <v>929</v>
      </c>
      <c r="D41" s="956" t="s">
        <v>956</v>
      </c>
      <c r="E41" s="956" t="s">
        <v>943</v>
      </c>
      <c r="F41" s="956" t="s">
        <v>952</v>
      </c>
      <c r="G41" s="956" t="s">
        <v>955</v>
      </c>
      <c r="H41" s="956">
        <v>2021</v>
      </c>
      <c r="I41" s="956">
        <v>1</v>
      </c>
    </row>
    <row r="42" spans="2:26" s="40" customFormat="1" ht="29.45" customHeight="1">
      <c r="B42" s="535">
        <v>34</v>
      </c>
      <c r="C42" s="955" t="s">
        <v>930</v>
      </c>
      <c r="D42" s="11" t="s">
        <v>956</v>
      </c>
      <c r="E42" s="537" t="s">
        <v>944</v>
      </c>
      <c r="F42" s="537" t="s">
        <v>952</v>
      </c>
      <c r="G42" s="955" t="s">
        <v>955</v>
      </c>
      <c r="H42" s="537">
        <v>2020</v>
      </c>
      <c r="I42" s="537">
        <v>1</v>
      </c>
      <c r="X42" s="59"/>
      <c r="Y42" s="59"/>
      <c r="Z42" s="59"/>
    </row>
    <row r="43" spans="2:26" ht="29.45" customHeight="1">
      <c r="B43" s="536">
        <v>35</v>
      </c>
      <c r="C43" s="955" t="s">
        <v>931</v>
      </c>
      <c r="D43" s="11" t="s">
        <v>956</v>
      </c>
      <c r="E43" s="537" t="s">
        <v>945</v>
      </c>
      <c r="F43" s="537" t="s">
        <v>952</v>
      </c>
      <c r="G43" s="955" t="s">
        <v>955</v>
      </c>
      <c r="H43" s="537">
        <v>2020</v>
      </c>
      <c r="I43" s="537">
        <v>3</v>
      </c>
    </row>
    <row r="44" spans="2:26" ht="29.45" customHeight="1">
      <c r="B44" s="535">
        <v>36</v>
      </c>
      <c r="C44" s="955" t="s">
        <v>932</v>
      </c>
      <c r="D44" s="11" t="s">
        <v>956</v>
      </c>
      <c r="E44" s="537" t="s">
        <v>946</v>
      </c>
      <c r="F44" s="537" t="s">
        <v>952</v>
      </c>
      <c r="G44" s="955" t="s">
        <v>955</v>
      </c>
      <c r="H44" s="537">
        <v>2020</v>
      </c>
      <c r="I44" s="537">
        <v>3</v>
      </c>
    </row>
    <row r="45" spans="2:26" ht="29.45" customHeight="1">
      <c r="B45" s="536">
        <v>37</v>
      </c>
      <c r="C45" s="955" t="s">
        <v>933</v>
      </c>
      <c r="D45" s="11" t="s">
        <v>956</v>
      </c>
      <c r="E45" s="537" t="s">
        <v>947</v>
      </c>
      <c r="F45" s="537" t="s">
        <v>952</v>
      </c>
      <c r="G45" s="955" t="s">
        <v>955</v>
      </c>
      <c r="H45" s="537">
        <v>2020</v>
      </c>
      <c r="I45" s="537">
        <v>1</v>
      </c>
    </row>
    <row r="46" spans="2:26" ht="29.45" customHeight="1">
      <c r="B46" s="535">
        <v>38</v>
      </c>
      <c r="C46" s="955" t="s">
        <v>934</v>
      </c>
      <c r="D46" s="11" t="s">
        <v>956</v>
      </c>
      <c r="E46" s="537" t="s">
        <v>948</v>
      </c>
      <c r="F46" s="537" t="s">
        <v>406</v>
      </c>
      <c r="G46" s="955" t="s">
        <v>954</v>
      </c>
      <c r="H46" s="537">
        <v>2019</v>
      </c>
      <c r="I46" s="537">
        <v>1</v>
      </c>
    </row>
    <row r="47" spans="2:26" ht="29.45" customHeight="1">
      <c r="B47" s="536">
        <v>39</v>
      </c>
      <c r="C47" s="955" t="s">
        <v>935</v>
      </c>
      <c r="D47" s="11" t="s">
        <v>956</v>
      </c>
      <c r="E47" s="537" t="s">
        <v>945</v>
      </c>
      <c r="F47" s="537" t="s">
        <v>952</v>
      </c>
      <c r="G47" s="955" t="s">
        <v>955</v>
      </c>
      <c r="H47" s="537">
        <v>2019</v>
      </c>
      <c r="I47" s="537">
        <v>1</v>
      </c>
    </row>
    <row r="48" spans="2:26" ht="29.45" customHeight="1">
      <c r="B48" s="535">
        <v>40</v>
      </c>
      <c r="C48" s="955" t="s">
        <v>847</v>
      </c>
      <c r="D48" s="11" t="s">
        <v>956</v>
      </c>
      <c r="E48" s="537" t="s">
        <v>949</v>
      </c>
      <c r="F48" s="537" t="s">
        <v>952</v>
      </c>
      <c r="G48" s="955" t="s">
        <v>955</v>
      </c>
      <c r="H48" s="537">
        <v>2019</v>
      </c>
      <c r="I48" s="537">
        <v>4</v>
      </c>
    </row>
    <row r="49" spans="2:24" ht="29.45" customHeight="1">
      <c r="B49" s="536">
        <v>41</v>
      </c>
      <c r="C49" s="955" t="s">
        <v>936</v>
      </c>
      <c r="D49" s="11" t="s">
        <v>956</v>
      </c>
      <c r="E49" s="537" t="s">
        <v>950</v>
      </c>
      <c r="F49" s="537" t="s">
        <v>952</v>
      </c>
      <c r="G49" s="955" t="s">
        <v>955</v>
      </c>
      <c r="H49" s="537">
        <v>2018</v>
      </c>
      <c r="I49" s="537">
        <v>1</v>
      </c>
    </row>
    <row r="50" spans="2:24" ht="29.45" customHeight="1">
      <c r="B50" s="535">
        <v>42</v>
      </c>
      <c r="C50" s="955" t="s">
        <v>937</v>
      </c>
      <c r="D50" s="11" t="s">
        <v>956</v>
      </c>
      <c r="E50" s="537" t="s">
        <v>951</v>
      </c>
      <c r="F50" s="537" t="s">
        <v>952</v>
      </c>
      <c r="G50" s="955" t="s">
        <v>955</v>
      </c>
      <c r="H50" s="537">
        <v>2018</v>
      </c>
      <c r="I50" s="537">
        <v>1</v>
      </c>
      <c r="X50" s="215"/>
    </row>
    <row r="51" spans="2:24" ht="29.45" customHeight="1"/>
    <row r="52" spans="2:24">
      <c r="C52" s="897"/>
      <c r="D52" s="897"/>
      <c r="E52" s="897"/>
      <c r="F52" s="897"/>
      <c r="G52" s="897"/>
      <c r="H52" s="897"/>
      <c r="I52" s="897"/>
      <c r="J52" s="215"/>
      <c r="K52" s="215"/>
      <c r="L52" s="215"/>
      <c r="M52" s="215"/>
      <c r="N52" s="215"/>
      <c r="O52" s="215"/>
      <c r="P52" s="215"/>
      <c r="Q52" s="215"/>
      <c r="R52" s="215"/>
      <c r="S52" s="215"/>
      <c r="T52" s="215"/>
      <c r="U52" s="215"/>
      <c r="V52" s="215"/>
      <c r="W52" s="215"/>
      <c r="X52" s="215"/>
    </row>
    <row r="53" spans="2:24">
      <c r="C53" s="897"/>
      <c r="D53" s="897"/>
      <c r="E53" s="897"/>
      <c r="F53" s="897"/>
      <c r="G53" s="897"/>
      <c r="H53" s="897"/>
      <c r="I53" s="897"/>
      <c r="J53" s="215"/>
      <c r="K53" s="215"/>
      <c r="L53" s="215"/>
      <c r="M53" s="215"/>
      <c r="N53" s="215"/>
      <c r="O53" s="215"/>
      <c r="P53" s="215"/>
      <c r="Q53" s="215"/>
      <c r="R53" s="215"/>
      <c r="S53" s="215"/>
      <c r="T53" s="215"/>
      <c r="U53" s="215"/>
      <c r="V53" s="215"/>
      <c r="W53" s="215"/>
      <c r="X53" s="215"/>
    </row>
    <row r="54" spans="2:24" ht="29.45" customHeight="1">
      <c r="C54" s="428"/>
      <c r="D54" s="429"/>
      <c r="E54" s="429"/>
      <c r="F54" s="429"/>
      <c r="G54" s="429"/>
      <c r="H54" s="429"/>
      <c r="I54" s="429"/>
    </row>
    <row r="55" spans="2:24" ht="29.45" customHeight="1"/>
    <row r="56" spans="2:24" ht="29.45" customHeight="1"/>
    <row r="57" spans="2:24" ht="29.45" customHeight="1"/>
    <row r="58" spans="2:24" ht="29.45" customHeight="1"/>
    <row r="59" spans="2:24" ht="29.45" customHeight="1"/>
    <row r="60" spans="2:24" ht="29.45" customHeight="1"/>
    <row r="61" spans="2:24" ht="29.45" customHeight="1"/>
    <row r="62" spans="2:24" ht="29.45" customHeight="1"/>
    <row r="63" spans="2:24" ht="29.45" customHeight="1"/>
    <row r="64" spans="2:24" ht="29.45" customHeight="1"/>
    <row r="65" ht="29.45" customHeight="1"/>
    <row r="66" ht="29.45" customHeight="1"/>
    <row r="67" ht="29.45" customHeight="1"/>
    <row r="68" ht="29.45" customHeight="1"/>
    <row r="69" ht="29.45" customHeight="1"/>
    <row r="70" ht="29.45" customHeight="1"/>
    <row r="71" ht="29.45" customHeight="1"/>
    <row r="72" ht="29.45" customHeight="1"/>
    <row r="73" ht="29.45" customHeight="1"/>
    <row r="74" ht="29.45" customHeight="1"/>
    <row r="75" ht="29.45" customHeight="1"/>
    <row r="76" ht="29.45" customHeight="1"/>
    <row r="77" ht="29.45" customHeight="1"/>
    <row r="78" ht="29.45" customHeight="1"/>
    <row r="79" ht="29.45" customHeight="1"/>
    <row r="80" ht="29.45" customHeight="1"/>
    <row r="81" ht="29.45" customHeight="1"/>
    <row r="82" ht="29.45" customHeight="1"/>
    <row r="83" ht="29.45" customHeight="1"/>
    <row r="84" ht="29.45" customHeight="1"/>
    <row r="85" ht="29.45" customHeight="1"/>
    <row r="86" ht="29.45" customHeight="1"/>
    <row r="87" ht="29.45" customHeight="1"/>
    <row r="88" ht="29.45" customHeight="1"/>
    <row r="89" ht="29.45" customHeight="1"/>
    <row r="90" ht="29.45" customHeight="1"/>
    <row r="91" ht="29.45" customHeight="1"/>
    <row r="92" ht="29.45" customHeight="1"/>
    <row r="93" ht="29.45" customHeight="1"/>
    <row r="94" ht="29.45" customHeight="1"/>
    <row r="95" ht="29.45" customHeight="1"/>
    <row r="96" ht="29.45" customHeight="1"/>
    <row r="97" ht="29.45" customHeight="1"/>
    <row r="98" ht="29.45" customHeight="1"/>
    <row r="99" ht="29.45" customHeight="1"/>
    <row r="100" ht="29.45" customHeight="1"/>
    <row r="101" ht="29.45" customHeight="1"/>
    <row r="102" ht="29.45" customHeight="1"/>
    <row r="103" ht="29.45" customHeight="1"/>
    <row r="104" ht="29.45" customHeight="1"/>
    <row r="105" ht="29.45" customHeight="1"/>
    <row r="106" ht="29.45" customHeight="1"/>
    <row r="107" ht="29.45" customHeight="1"/>
    <row r="108" ht="29.45" customHeight="1"/>
    <row r="109" ht="29.45" customHeight="1"/>
    <row r="110" ht="29.45" customHeight="1"/>
    <row r="111" ht="29.45" customHeight="1"/>
    <row r="112" ht="29.45" customHeight="1"/>
    <row r="113" ht="29.45" customHeight="1"/>
    <row r="114" ht="29.45" customHeight="1"/>
    <row r="115" ht="29.45" customHeight="1"/>
    <row r="116" ht="29.45" customHeight="1"/>
    <row r="117" ht="29.45" customHeight="1"/>
    <row r="118" ht="29.45" customHeight="1"/>
    <row r="119" ht="29.45" customHeight="1"/>
    <row r="120" ht="29.45" customHeight="1"/>
    <row r="121" ht="29.45" customHeight="1"/>
    <row r="122" ht="29.45" customHeight="1"/>
    <row r="123" ht="29.45" customHeight="1"/>
    <row r="124" ht="29.45" customHeight="1"/>
    <row r="125" ht="29.45" customHeight="1"/>
    <row r="126" ht="29.45" customHeight="1"/>
    <row r="127" ht="29.45" customHeight="1"/>
    <row r="128" ht="29.45" customHeight="1"/>
    <row r="131" spans="10:24" ht="14.45" customHeight="1">
      <c r="J131" s="429"/>
      <c r="K131" s="429"/>
      <c r="L131" s="429"/>
      <c r="M131" s="429"/>
      <c r="N131" s="429"/>
      <c r="O131" s="429"/>
      <c r="P131" s="429"/>
      <c r="Q131" s="429"/>
      <c r="R131" s="429"/>
      <c r="S131" s="429"/>
      <c r="T131" s="429"/>
      <c r="U131" s="429"/>
      <c r="V131" s="429"/>
      <c r="W131" s="429"/>
      <c r="X131" s="429"/>
    </row>
    <row r="132" spans="10:24" ht="18" customHeight="1">
      <c r="J132" s="429"/>
      <c r="K132" s="429"/>
      <c r="L132" s="429"/>
      <c r="M132" s="429"/>
      <c r="N132" s="429"/>
      <c r="O132" s="429"/>
      <c r="P132" s="429"/>
      <c r="Q132" s="429"/>
      <c r="R132" s="429"/>
      <c r="S132" s="429"/>
      <c r="T132" s="429"/>
      <c r="U132" s="429"/>
      <c r="V132" s="429"/>
      <c r="W132" s="429"/>
      <c r="X132" s="429"/>
    </row>
  </sheetData>
  <mergeCells count="6">
    <mergeCell ref="C53:I53"/>
    <mergeCell ref="B4:I4"/>
    <mergeCell ref="B2:I2"/>
    <mergeCell ref="B3:I3"/>
    <mergeCell ref="B6:I6"/>
    <mergeCell ref="C52:I52"/>
  </mergeCells>
  <phoneticPr fontId="12" type="noConversion"/>
  <printOptions horizontalCentered="1"/>
  <pageMargins left="0.71" right="0.39370078740157483" top="0.98425196850393704" bottom="0.70866141732283472" header="0" footer="0"/>
  <pageSetup scale="84" orientation="landscape" r:id="rId1"/>
  <headerFooter alignWithMargins="0"/>
  <tableParts count="1">
    <tablePart r:id="rId2"/>
  </tablePart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53B96-8B7F-4D85-BA0C-C2B171A7080A}">
  <sheetPr>
    <tabColor theme="6" tint="0.39997558519241921"/>
    <pageSetUpPr fitToPage="1"/>
  </sheetPr>
  <dimension ref="A1:AL120"/>
  <sheetViews>
    <sheetView showGridLines="0" showRowColHeaders="0" zoomScale="70" zoomScaleNormal="70" workbookViewId="0"/>
  </sheetViews>
  <sheetFormatPr baseColWidth="10" defaultColWidth="11" defaultRowHeight="16.5"/>
  <cols>
    <col min="1" max="2" width="6" customWidth="1"/>
    <col min="3" max="3" width="54.875" customWidth="1"/>
    <col min="4" max="4" width="23.875" bestFit="1" customWidth="1"/>
    <col min="5" max="5" width="12.25" bestFit="1" customWidth="1"/>
    <col min="6" max="6" width="8.375" customWidth="1"/>
    <col min="7" max="7" width="23.875" bestFit="1" customWidth="1"/>
    <col min="8" max="8" width="10.75" customWidth="1"/>
    <col min="9" max="9" width="8.875" customWidth="1"/>
    <col min="10" max="10" width="17.625" bestFit="1" customWidth="1"/>
    <col min="11" max="11" width="9.25" bestFit="1" customWidth="1"/>
    <col min="12" max="12" width="7.875" customWidth="1"/>
    <col min="13" max="13" width="17.625" bestFit="1" customWidth="1"/>
    <col min="14" max="14" width="9.375" customWidth="1"/>
    <col min="15" max="15" width="11" customWidth="1"/>
    <col min="16" max="16" width="23.875" bestFit="1" customWidth="1"/>
    <col min="17" max="17" width="12.25" bestFit="1" customWidth="1"/>
    <col min="18" max="18" width="11" customWidth="1"/>
    <col min="22" max="22" width="35.125" bestFit="1" customWidth="1"/>
    <col min="39" max="42" width="11" customWidth="1"/>
  </cols>
  <sheetData>
    <row r="1" spans="2:38">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row>
    <row r="2" spans="2:38" ht="23.25" customHeight="1">
      <c r="C2" s="947" t="s">
        <v>0</v>
      </c>
      <c r="D2" s="947"/>
      <c r="E2" s="947"/>
      <c r="F2" s="947"/>
      <c r="G2" s="947"/>
      <c r="H2" s="947"/>
      <c r="I2" s="947"/>
      <c r="J2" s="947"/>
      <c r="K2" s="947"/>
      <c r="L2" s="947"/>
      <c r="M2" s="947"/>
      <c r="N2" s="947"/>
      <c r="O2" s="947"/>
      <c r="P2" s="947"/>
      <c r="Q2" s="947"/>
      <c r="R2" s="74"/>
      <c r="S2" s="73"/>
      <c r="T2" s="73"/>
      <c r="U2" s="73"/>
      <c r="V2" s="73"/>
      <c r="W2" s="73"/>
      <c r="X2" s="73"/>
      <c r="Y2" s="73"/>
      <c r="Z2" s="73"/>
      <c r="AA2" s="73"/>
      <c r="AB2" s="73"/>
      <c r="AC2" s="73"/>
      <c r="AD2" s="73"/>
      <c r="AE2" s="73"/>
      <c r="AF2" s="73"/>
      <c r="AG2" s="73"/>
      <c r="AH2" s="73"/>
      <c r="AI2" s="73"/>
      <c r="AJ2" s="73"/>
      <c r="AK2" s="73"/>
      <c r="AL2" s="73"/>
    </row>
    <row r="3" spans="2:38" ht="17.25" customHeight="1">
      <c r="C3" s="948" t="s">
        <v>825</v>
      </c>
      <c r="D3" s="948"/>
      <c r="E3" s="948"/>
      <c r="F3" s="948"/>
      <c r="G3" s="948"/>
      <c r="H3" s="948"/>
      <c r="I3" s="948"/>
      <c r="J3" s="948"/>
      <c r="K3" s="948"/>
      <c r="L3" s="948"/>
      <c r="M3" s="948"/>
      <c r="N3" s="948"/>
      <c r="O3" s="948"/>
      <c r="P3" s="948"/>
      <c r="Q3" s="948"/>
      <c r="R3" s="74"/>
      <c r="S3" s="73"/>
      <c r="T3" s="73"/>
      <c r="U3" s="73"/>
      <c r="V3" s="73"/>
      <c r="W3" s="73"/>
      <c r="X3" s="73"/>
      <c r="Y3" s="73"/>
      <c r="Z3" s="73"/>
      <c r="AA3" s="73"/>
      <c r="AB3" s="73"/>
      <c r="AC3" s="73"/>
      <c r="AD3" s="73"/>
      <c r="AE3" s="73"/>
      <c r="AF3" s="73"/>
      <c r="AG3" s="73"/>
      <c r="AH3" s="73"/>
      <c r="AI3" s="73"/>
      <c r="AJ3" s="73"/>
      <c r="AK3" s="73"/>
      <c r="AL3" s="73"/>
    </row>
    <row r="4" spans="2:38" ht="24" customHeight="1">
      <c r="C4" s="948" t="s">
        <v>232</v>
      </c>
      <c r="D4" s="948"/>
      <c r="E4" s="948"/>
      <c r="F4" s="948"/>
      <c r="G4" s="948"/>
      <c r="H4" s="948"/>
      <c r="I4" s="948"/>
      <c r="J4" s="948"/>
      <c r="K4" s="948"/>
      <c r="L4" s="948"/>
      <c r="M4" s="948"/>
      <c r="N4" s="948"/>
      <c r="O4" s="948"/>
      <c r="P4" s="948"/>
      <c r="Q4" s="948"/>
      <c r="R4" s="5"/>
      <c r="S4" s="73"/>
      <c r="T4" s="73"/>
      <c r="U4" s="73"/>
      <c r="V4" s="73"/>
      <c r="W4" s="73"/>
      <c r="X4" s="73"/>
      <c r="Y4" s="73"/>
      <c r="Z4" s="73"/>
      <c r="AA4" s="73"/>
      <c r="AB4" s="73"/>
      <c r="AC4" s="73"/>
      <c r="AD4" s="73"/>
      <c r="AE4" s="73"/>
      <c r="AF4" s="73"/>
      <c r="AG4" s="73"/>
      <c r="AH4" s="73"/>
      <c r="AI4" s="73"/>
      <c r="AJ4" s="73"/>
      <c r="AK4" s="73"/>
      <c r="AL4" s="73"/>
    </row>
    <row r="5" spans="2:38" ht="24" customHeight="1" thickBot="1">
      <c r="C5" s="5"/>
      <c r="D5" s="5"/>
      <c r="E5" s="5"/>
      <c r="F5" s="5"/>
      <c r="G5" s="5"/>
      <c r="H5" s="5"/>
      <c r="I5" s="5"/>
      <c r="J5" s="5"/>
      <c r="K5" s="5"/>
      <c r="L5" s="5"/>
      <c r="M5" s="5"/>
      <c r="N5" s="5"/>
      <c r="O5" s="5"/>
      <c r="P5" s="5"/>
      <c r="Q5" s="5"/>
      <c r="R5" s="5"/>
      <c r="S5" s="73"/>
      <c r="T5" s="73"/>
      <c r="U5" s="73"/>
      <c r="V5" s="73"/>
      <c r="W5" s="73"/>
      <c r="X5" s="73"/>
      <c r="Y5" s="73"/>
      <c r="Z5" s="73"/>
      <c r="AA5" s="73"/>
      <c r="AB5" s="73"/>
      <c r="AC5" s="73"/>
      <c r="AD5" s="73"/>
      <c r="AE5" s="73"/>
      <c r="AF5" s="73"/>
      <c r="AG5" s="73"/>
      <c r="AH5" s="73"/>
      <c r="AI5" s="73"/>
      <c r="AJ5" s="73"/>
      <c r="AK5" s="73"/>
      <c r="AL5" s="73"/>
    </row>
    <row r="6" spans="2:38" s="78" customFormat="1" ht="24" customHeight="1">
      <c r="C6" s="75"/>
      <c r="D6" s="949" t="s">
        <v>124</v>
      </c>
      <c r="E6" s="949"/>
      <c r="F6" s="76"/>
      <c r="G6" s="949" t="s">
        <v>125</v>
      </c>
      <c r="H6" s="949"/>
      <c r="I6" s="76"/>
      <c r="J6" s="949" t="s">
        <v>126</v>
      </c>
      <c r="K6" s="949"/>
      <c r="L6" s="76"/>
      <c r="M6" s="949" t="s">
        <v>127</v>
      </c>
      <c r="N6" s="949"/>
      <c r="O6" s="76"/>
      <c r="P6" s="949" t="s">
        <v>36</v>
      </c>
      <c r="Q6" s="949"/>
      <c r="R6" s="77"/>
      <c r="S6" s="925" t="s">
        <v>233</v>
      </c>
      <c r="T6" s="926"/>
      <c r="U6" s="927"/>
    </row>
    <row r="7" spans="2:38" s="78" customFormat="1" ht="15.75" customHeight="1">
      <c r="C7" s="79" t="s">
        <v>128</v>
      </c>
      <c r="D7" s="80" t="s">
        <v>129</v>
      </c>
      <c r="E7" s="80" t="s">
        <v>130</v>
      </c>
      <c r="F7" s="76"/>
      <c r="G7" s="80" t="s">
        <v>129</v>
      </c>
      <c r="H7" s="80" t="s">
        <v>130</v>
      </c>
      <c r="I7" s="76"/>
      <c r="J7" s="80" t="s">
        <v>129</v>
      </c>
      <c r="K7" s="80" t="s">
        <v>130</v>
      </c>
      <c r="L7" s="76"/>
      <c r="M7" s="80" t="s">
        <v>129</v>
      </c>
      <c r="N7" s="80" t="s">
        <v>130</v>
      </c>
      <c r="O7" s="76"/>
      <c r="P7" s="80" t="s">
        <v>129</v>
      </c>
      <c r="Q7" s="80" t="s">
        <v>130</v>
      </c>
      <c r="R7" s="77"/>
      <c r="S7" s="928" t="s">
        <v>130</v>
      </c>
      <c r="T7" s="929"/>
      <c r="U7" s="146" t="s">
        <v>234</v>
      </c>
      <c r="V7" s="147"/>
      <c r="W7" s="930"/>
      <c r="X7" s="930"/>
      <c r="Y7" s="930"/>
      <c r="Z7" s="930"/>
    </row>
    <row r="8" spans="2:38" s="78" customFormat="1" ht="15.75" customHeight="1" thickBot="1">
      <c r="B8" s="931" t="s">
        <v>262</v>
      </c>
      <c r="C8" s="148" t="s">
        <v>224</v>
      </c>
      <c r="D8" s="149">
        <v>147</v>
      </c>
      <c r="E8" s="150">
        <v>8869.3000000000047</v>
      </c>
      <c r="F8" s="81"/>
      <c r="G8" s="149">
        <v>0</v>
      </c>
      <c r="H8" s="150">
        <v>0</v>
      </c>
      <c r="I8" s="151"/>
      <c r="J8" s="149">
        <v>0</v>
      </c>
      <c r="K8" s="150">
        <v>0</v>
      </c>
      <c r="L8" s="151"/>
      <c r="M8" s="149">
        <v>0</v>
      </c>
      <c r="N8" s="150">
        <v>0</v>
      </c>
      <c r="O8" s="152"/>
      <c r="P8" s="149">
        <f t="shared" ref="P8:Q18" si="0">D8+G8+J8+M8</f>
        <v>147</v>
      </c>
      <c r="Q8" s="150">
        <f t="shared" si="0"/>
        <v>8869.3000000000047</v>
      </c>
      <c r="R8" s="83"/>
      <c r="S8" s="932">
        <f>Q8+Q9+Q10+Q11+Q12+Q13+Q14</f>
        <v>37263.166000000019</v>
      </c>
      <c r="T8" s="933"/>
      <c r="U8" s="153">
        <f>S8/10000</f>
        <v>3.7263166000000019</v>
      </c>
    </row>
    <row r="9" spans="2:38" s="78" customFormat="1" ht="15.75" customHeight="1" thickBot="1">
      <c r="B9" s="931"/>
      <c r="C9" s="154" t="s">
        <v>235</v>
      </c>
      <c r="D9" s="155">
        <v>153</v>
      </c>
      <c r="E9" s="156">
        <v>7969.4399999999969</v>
      </c>
      <c r="F9" s="81"/>
      <c r="G9" s="155">
        <v>0</v>
      </c>
      <c r="H9" s="156">
        <v>0</v>
      </c>
      <c r="I9" s="151"/>
      <c r="J9" s="155">
        <v>0</v>
      </c>
      <c r="K9" s="156">
        <v>0</v>
      </c>
      <c r="L9" s="151"/>
      <c r="M9" s="155">
        <v>0</v>
      </c>
      <c r="N9" s="156">
        <v>0</v>
      </c>
      <c r="O9" s="152"/>
      <c r="P9" s="155">
        <f t="shared" si="0"/>
        <v>153</v>
      </c>
      <c r="Q9" s="156">
        <f t="shared" si="0"/>
        <v>7969.4399999999969</v>
      </c>
      <c r="R9" s="77"/>
      <c r="S9" s="934"/>
      <c r="T9" s="934"/>
      <c r="U9" s="157"/>
    </row>
    <row r="10" spans="2:38" s="78" customFormat="1" ht="15.75" customHeight="1" thickBot="1">
      <c r="B10" s="931"/>
      <c r="C10" s="148" t="s">
        <v>131</v>
      </c>
      <c r="D10" s="149">
        <v>88</v>
      </c>
      <c r="E10" s="150">
        <v>4024.4899999999993</v>
      </c>
      <c r="F10" s="81"/>
      <c r="G10" s="149">
        <v>0</v>
      </c>
      <c r="H10" s="150">
        <v>0</v>
      </c>
      <c r="I10" s="151"/>
      <c r="J10" s="149">
        <v>0</v>
      </c>
      <c r="K10" s="150">
        <v>0</v>
      </c>
      <c r="L10" s="151"/>
      <c r="M10" s="149">
        <v>0</v>
      </c>
      <c r="N10" s="150">
        <v>0</v>
      </c>
      <c r="O10" s="152"/>
      <c r="P10" s="149">
        <f t="shared" si="0"/>
        <v>88</v>
      </c>
      <c r="Q10" s="150">
        <f t="shared" si="0"/>
        <v>4024.4899999999993</v>
      </c>
      <c r="R10" s="77"/>
      <c r="S10" s="935">
        <f>S8</f>
        <v>37263.166000000019</v>
      </c>
      <c r="T10" s="936"/>
      <c r="U10" s="84">
        <f>S10/10000</f>
        <v>3.7263166000000019</v>
      </c>
      <c r="V10" s="85" t="s">
        <v>36</v>
      </c>
    </row>
    <row r="11" spans="2:38" s="78" customFormat="1" ht="15.75" customHeight="1">
      <c r="B11" s="931"/>
      <c r="C11" s="154" t="s">
        <v>132</v>
      </c>
      <c r="D11" s="155">
        <v>12</v>
      </c>
      <c r="E11" s="156">
        <v>2531.61</v>
      </c>
      <c r="F11" s="81"/>
      <c r="G11" s="155">
        <v>0</v>
      </c>
      <c r="H11" s="156">
        <v>0</v>
      </c>
      <c r="I11" s="151"/>
      <c r="J11" s="155">
        <v>0</v>
      </c>
      <c r="K11" s="156">
        <v>0</v>
      </c>
      <c r="L11" s="151"/>
      <c r="M11" s="155">
        <v>0</v>
      </c>
      <c r="N11" s="156">
        <v>0</v>
      </c>
      <c r="O11" s="152"/>
      <c r="P11" s="155">
        <f t="shared" si="0"/>
        <v>12</v>
      </c>
      <c r="Q11" s="156">
        <f t="shared" si="0"/>
        <v>2531.61</v>
      </c>
      <c r="R11" s="77"/>
    </row>
    <row r="12" spans="2:38" s="78" customFormat="1" ht="15.75" customHeight="1" thickBot="1">
      <c r="B12" s="931"/>
      <c r="C12" s="148" t="s">
        <v>133</v>
      </c>
      <c r="D12" s="149">
        <v>100</v>
      </c>
      <c r="E12" s="150">
        <v>3517.2000000000021</v>
      </c>
      <c r="F12" s="81"/>
      <c r="G12" s="149">
        <v>0</v>
      </c>
      <c r="H12" s="150">
        <v>0</v>
      </c>
      <c r="I12" s="151"/>
      <c r="J12" s="149">
        <v>0</v>
      </c>
      <c r="K12" s="150">
        <v>0</v>
      </c>
      <c r="L12" s="151"/>
      <c r="M12" s="149">
        <v>0</v>
      </c>
      <c r="N12" s="150">
        <v>0</v>
      </c>
      <c r="O12" s="152"/>
      <c r="P12" s="149">
        <f t="shared" si="0"/>
        <v>100</v>
      </c>
      <c r="Q12" s="150">
        <f t="shared" si="0"/>
        <v>3517.2000000000021</v>
      </c>
      <c r="R12" s="77"/>
    </row>
    <row r="13" spans="2:38" s="78" customFormat="1" ht="15.75" customHeight="1">
      <c r="B13" s="931"/>
      <c r="C13" s="154" t="s">
        <v>236</v>
      </c>
      <c r="D13" s="155">
        <v>0</v>
      </c>
      <c r="E13" s="156">
        <v>0</v>
      </c>
      <c r="F13" s="81"/>
      <c r="G13" s="155">
        <v>0</v>
      </c>
      <c r="H13" s="156">
        <v>0</v>
      </c>
      <c r="I13" s="151"/>
      <c r="J13" s="155">
        <v>0</v>
      </c>
      <c r="K13" s="156">
        <v>0</v>
      </c>
      <c r="L13" s="151"/>
      <c r="M13" s="155">
        <v>0</v>
      </c>
      <c r="N13" s="156">
        <v>0</v>
      </c>
      <c r="O13" s="152"/>
      <c r="P13" s="155">
        <f t="shared" si="0"/>
        <v>0</v>
      </c>
      <c r="Q13" s="156">
        <f t="shared" si="0"/>
        <v>0</v>
      </c>
      <c r="R13" s="77"/>
      <c r="S13" s="925" t="s">
        <v>237</v>
      </c>
      <c r="T13" s="926"/>
      <c r="U13" s="927"/>
    </row>
    <row r="14" spans="2:38" s="78" customFormat="1" ht="15.75" customHeight="1" thickBot="1">
      <c r="B14" s="931"/>
      <c r="C14" s="148" t="s">
        <v>238</v>
      </c>
      <c r="D14" s="149">
        <v>827</v>
      </c>
      <c r="E14" s="150">
        <v>10060.666000000021</v>
      </c>
      <c r="F14" s="81"/>
      <c r="G14" s="149">
        <v>2</v>
      </c>
      <c r="H14" s="150">
        <v>290.45999999999998</v>
      </c>
      <c r="I14" s="151"/>
      <c r="J14" s="149">
        <v>0</v>
      </c>
      <c r="K14" s="150">
        <v>0</v>
      </c>
      <c r="L14" s="151"/>
      <c r="M14" s="149">
        <v>0</v>
      </c>
      <c r="N14" s="150">
        <v>0</v>
      </c>
      <c r="O14" s="152"/>
      <c r="P14" s="149">
        <f t="shared" si="0"/>
        <v>829</v>
      </c>
      <c r="Q14" s="150">
        <f t="shared" si="0"/>
        <v>10351.12600000002</v>
      </c>
      <c r="R14" s="77"/>
      <c r="S14" s="937" t="s">
        <v>130</v>
      </c>
      <c r="T14" s="938"/>
      <c r="U14" s="158" t="s">
        <v>234</v>
      </c>
    </row>
    <row r="15" spans="2:38" s="166" customFormat="1" ht="24.75" customHeight="1" thickBot="1">
      <c r="B15" s="939" t="s">
        <v>263</v>
      </c>
      <c r="C15" s="159" t="s">
        <v>239</v>
      </c>
      <c r="D15" s="160">
        <v>35</v>
      </c>
      <c r="E15" s="160">
        <v>37908.86</v>
      </c>
      <c r="F15" s="161"/>
      <c r="G15" s="160">
        <v>0</v>
      </c>
      <c r="H15" s="160">
        <v>0</v>
      </c>
      <c r="I15" s="162"/>
      <c r="J15" s="160">
        <v>0</v>
      </c>
      <c r="K15" s="160">
        <v>0</v>
      </c>
      <c r="L15" s="162"/>
      <c r="M15" s="160">
        <v>0</v>
      </c>
      <c r="N15" s="160">
        <v>0</v>
      </c>
      <c r="O15" s="163"/>
      <c r="P15" s="160">
        <f t="shared" si="0"/>
        <v>35</v>
      </c>
      <c r="Q15" s="160">
        <f t="shared" si="0"/>
        <v>37908.86</v>
      </c>
      <c r="R15" s="164"/>
      <c r="S15" s="940">
        <f>Q15+Q16+Q17+Q18</f>
        <v>47475.085999999996</v>
      </c>
      <c r="T15" s="941"/>
      <c r="U15" s="165">
        <f>S15/10000</f>
        <v>4.7475085999999997</v>
      </c>
    </row>
    <row r="16" spans="2:38" s="166" customFormat="1" ht="24.75" customHeight="1" thickBot="1">
      <c r="B16" s="939"/>
      <c r="C16" s="167" t="s">
        <v>134</v>
      </c>
      <c r="D16" s="168">
        <v>41</v>
      </c>
      <c r="E16" s="168">
        <v>3845.1659999999993</v>
      </c>
      <c r="F16" s="161"/>
      <c r="G16" s="168">
        <v>2</v>
      </c>
      <c r="H16" s="168">
        <v>5.2799999999999994</v>
      </c>
      <c r="I16" s="162"/>
      <c r="J16" s="168">
        <v>0</v>
      </c>
      <c r="K16" s="168">
        <v>0</v>
      </c>
      <c r="L16" s="162"/>
      <c r="M16" s="168">
        <v>0</v>
      </c>
      <c r="N16" s="168">
        <v>0</v>
      </c>
      <c r="O16" s="163"/>
      <c r="P16" s="168">
        <f t="shared" si="0"/>
        <v>43</v>
      </c>
      <c r="Q16" s="168">
        <f t="shared" si="0"/>
        <v>3850.4459999999995</v>
      </c>
      <c r="R16" s="164"/>
    </row>
    <row r="17" spans="1:22" s="166" customFormat="1" ht="42" customHeight="1">
      <c r="B17" s="939"/>
      <c r="C17" s="169" t="s">
        <v>264</v>
      </c>
      <c r="D17" s="160">
        <v>29</v>
      </c>
      <c r="E17" s="160">
        <v>3156.3800000000019</v>
      </c>
      <c r="F17" s="161"/>
      <c r="G17" s="160">
        <v>0</v>
      </c>
      <c r="H17" s="160">
        <v>0</v>
      </c>
      <c r="I17" s="162"/>
      <c r="J17" s="160">
        <v>0</v>
      </c>
      <c r="K17" s="160">
        <v>0</v>
      </c>
      <c r="L17" s="162"/>
      <c r="M17" s="160">
        <v>0</v>
      </c>
      <c r="N17" s="160">
        <v>0</v>
      </c>
      <c r="O17" s="163"/>
      <c r="P17" s="160">
        <f t="shared" si="0"/>
        <v>29</v>
      </c>
      <c r="Q17" s="160">
        <f t="shared" si="0"/>
        <v>3156.3800000000019</v>
      </c>
      <c r="R17" s="164"/>
      <c r="S17" s="942" t="s">
        <v>265</v>
      </c>
      <c r="T17" s="943"/>
      <c r="U17" s="944"/>
      <c r="V17" s="170" t="s">
        <v>266</v>
      </c>
    </row>
    <row r="18" spans="1:22" s="166" customFormat="1" ht="24.75" customHeight="1" thickBot="1">
      <c r="B18" s="939"/>
      <c r="C18" s="167" t="s">
        <v>135</v>
      </c>
      <c r="D18" s="168">
        <v>244</v>
      </c>
      <c r="E18" s="168">
        <v>2539.9599999999978</v>
      </c>
      <c r="F18" s="161"/>
      <c r="G18" s="168">
        <v>2</v>
      </c>
      <c r="H18" s="168">
        <v>19.440000000000001</v>
      </c>
      <c r="I18" s="162"/>
      <c r="J18" s="168">
        <v>0</v>
      </c>
      <c r="K18" s="168">
        <v>0</v>
      </c>
      <c r="L18" s="162"/>
      <c r="M18" s="168">
        <v>0</v>
      </c>
      <c r="N18" s="168">
        <v>0</v>
      </c>
      <c r="O18" s="163"/>
      <c r="P18" s="168">
        <f t="shared" si="0"/>
        <v>246</v>
      </c>
      <c r="Q18" s="168">
        <f t="shared" si="0"/>
        <v>2559.3999999999978</v>
      </c>
      <c r="R18" s="164"/>
      <c r="S18" s="945" t="s">
        <v>130</v>
      </c>
      <c r="T18" s="946"/>
      <c r="U18" s="171" t="s">
        <v>234</v>
      </c>
    </row>
    <row r="19" spans="1:22" s="78" customFormat="1" ht="17.25" thickBot="1">
      <c r="A19" s="82"/>
      <c r="B19" s="82"/>
      <c r="C19" s="86" t="s">
        <v>136</v>
      </c>
      <c r="D19" s="87">
        <f>SUM(D8:D18)</f>
        <v>1676</v>
      </c>
      <c r="E19" s="88">
        <f>SUM(E8:E18)</f>
        <v>84423.072000000015</v>
      </c>
      <c r="F19" s="81"/>
      <c r="G19" s="89">
        <f>SUM(G8:G18)</f>
        <v>6</v>
      </c>
      <c r="H19" s="88">
        <f>SUM(H8:H18)</f>
        <v>315.17999999999995</v>
      </c>
      <c r="I19" s="81"/>
      <c r="J19" s="89">
        <f>SUM(J8:J18)</f>
        <v>0</v>
      </c>
      <c r="K19" s="88">
        <f>SUM(K8:K18)</f>
        <v>0</v>
      </c>
      <c r="L19" s="81"/>
      <c r="M19" s="90">
        <f>SUM(M8:M18)</f>
        <v>0</v>
      </c>
      <c r="N19" s="88">
        <f>SUM(N8:N18)</f>
        <v>0</v>
      </c>
      <c r="O19" s="82"/>
      <c r="P19" s="91">
        <f>SUM(P8:P18)</f>
        <v>1682</v>
      </c>
      <c r="Q19" s="92">
        <f>SUM(Q8:Q18)</f>
        <v>84738.252000000008</v>
      </c>
      <c r="R19" s="164"/>
      <c r="S19" s="940">
        <f>S10+S15</f>
        <v>84738.252000000008</v>
      </c>
      <c r="T19" s="941"/>
      <c r="U19" s="165">
        <f>S19/10000</f>
        <v>8.4738252000000003</v>
      </c>
    </row>
    <row r="20" spans="1:22" s="82" customFormat="1">
      <c r="A20"/>
      <c r="B20"/>
      <c r="C20" s="5"/>
      <c r="D20" s="93"/>
      <c r="E20" s="93"/>
      <c r="F20" s="5"/>
      <c r="G20" s="5"/>
      <c r="H20" s="5"/>
      <c r="I20" s="5"/>
      <c r="J20" s="5"/>
      <c r="K20" s="5"/>
      <c r="L20" s="5"/>
      <c r="M20" s="5"/>
      <c r="N20" s="924"/>
      <c r="O20" s="924"/>
      <c r="P20"/>
      <c r="Q20" s="5"/>
    </row>
    <row r="21" spans="1:22">
      <c r="C21" s="5"/>
      <c r="D21" s="94"/>
      <c r="E21" s="5"/>
      <c r="F21" s="5"/>
      <c r="G21" s="5"/>
      <c r="H21" s="5"/>
      <c r="I21" s="5"/>
      <c r="J21" s="5"/>
      <c r="K21" s="5"/>
      <c r="L21" s="5"/>
      <c r="M21" s="5"/>
      <c r="N21" s="5"/>
      <c r="O21" s="5"/>
      <c r="P21" s="5"/>
      <c r="Q21" s="94"/>
      <c r="R21" s="5"/>
      <c r="S21" s="5"/>
      <c r="T21" s="5"/>
      <c r="U21" s="5"/>
    </row>
    <row r="22" spans="1:22">
      <c r="C22" s="95" t="s">
        <v>137</v>
      </c>
      <c r="D22" s="920">
        <v>5487</v>
      </c>
      <c r="E22" s="921"/>
      <c r="F22" s="96"/>
      <c r="G22" s="920">
        <v>0</v>
      </c>
      <c r="H22" s="921"/>
      <c r="I22" s="96"/>
      <c r="J22" s="920">
        <v>0</v>
      </c>
      <c r="K22" s="921"/>
      <c r="L22" s="96"/>
      <c r="M22" s="920">
        <v>0</v>
      </c>
      <c r="N22" s="921"/>
      <c r="O22" s="96"/>
      <c r="P22" s="920">
        <f>M22+J22+G22+D22</f>
        <v>5487</v>
      </c>
      <c r="Q22" s="921"/>
      <c r="R22" s="5"/>
      <c r="S22" s="5"/>
      <c r="T22" s="5"/>
      <c r="U22" s="5"/>
    </row>
    <row r="23" spans="1:22">
      <c r="A23" s="73"/>
      <c r="B23" s="73"/>
      <c r="C23" s="5"/>
      <c r="D23" s="96"/>
      <c r="E23" s="96"/>
      <c r="F23" s="96"/>
      <c r="G23" s="96"/>
      <c r="H23" s="96"/>
      <c r="I23" s="96"/>
      <c r="J23" s="96"/>
      <c r="K23" s="96"/>
      <c r="L23" s="96"/>
      <c r="M23" s="96"/>
      <c r="N23" s="96"/>
      <c r="O23" s="96"/>
      <c r="P23" s="96"/>
      <c r="Q23" s="96"/>
      <c r="R23" s="5"/>
      <c r="S23" s="5"/>
      <c r="T23" s="5"/>
      <c r="U23" s="5"/>
    </row>
    <row r="24" spans="1:22" s="73" customFormat="1">
      <c r="C24" s="97" t="s">
        <v>138</v>
      </c>
      <c r="D24" s="920">
        <v>2256</v>
      </c>
      <c r="E24" s="921"/>
      <c r="F24" s="96"/>
      <c r="G24" s="920">
        <v>0</v>
      </c>
      <c r="H24" s="921"/>
      <c r="I24" s="96"/>
      <c r="J24" s="920">
        <v>0</v>
      </c>
      <c r="K24" s="921"/>
      <c r="L24" s="96"/>
      <c r="M24" s="920">
        <v>0</v>
      </c>
      <c r="N24" s="921"/>
      <c r="O24" s="96"/>
      <c r="P24" s="920">
        <f>M24+J24+G24+D24</f>
        <v>2256</v>
      </c>
      <c r="Q24" s="921"/>
      <c r="R24" s="5"/>
      <c r="S24" s="5"/>
      <c r="T24" s="5"/>
      <c r="U24" s="5"/>
    </row>
    <row r="25" spans="1:22" s="73" customFormat="1">
      <c r="A25"/>
      <c r="B25"/>
      <c r="C25" s="5"/>
      <c r="D25" s="5"/>
      <c r="E25" s="5"/>
      <c r="F25" s="5"/>
      <c r="G25" s="5"/>
      <c r="H25" s="5"/>
      <c r="I25" s="5"/>
      <c r="J25" s="5"/>
      <c r="K25" s="5"/>
      <c r="L25" s="5"/>
      <c r="M25" s="5"/>
      <c r="N25" s="5"/>
      <c r="O25" s="5"/>
      <c r="P25" s="5"/>
      <c r="Q25" s="5"/>
      <c r="R25" s="5"/>
      <c r="S25" s="5"/>
      <c r="T25" s="5"/>
      <c r="U25" s="5"/>
    </row>
    <row r="26" spans="1:22">
      <c r="C26" s="98" t="s">
        <v>136</v>
      </c>
      <c r="D26" s="922">
        <f>D22+D24</f>
        <v>7743</v>
      </c>
      <c r="E26" s="923"/>
      <c r="F26" s="99"/>
      <c r="G26" s="922">
        <f>G22+G24</f>
        <v>0</v>
      </c>
      <c r="H26" s="923"/>
      <c r="I26" s="99"/>
      <c r="J26" s="922">
        <f>J22+J24</f>
        <v>0</v>
      </c>
      <c r="K26" s="923"/>
      <c r="L26" s="99"/>
      <c r="M26" s="922">
        <f>M22+M24</f>
        <v>0</v>
      </c>
      <c r="N26" s="923"/>
      <c r="O26" s="99"/>
      <c r="P26" s="922">
        <f>P22+P24</f>
        <v>7743</v>
      </c>
      <c r="Q26" s="923"/>
      <c r="R26" s="5"/>
      <c r="S26" s="5"/>
      <c r="T26" s="5"/>
      <c r="U26" s="5"/>
    </row>
    <row r="27" spans="1:22" ht="28.5" customHeight="1" thickBot="1">
      <c r="C27" s="100"/>
      <c r="D27" s="100"/>
      <c r="E27" s="100"/>
      <c r="F27" s="100"/>
      <c r="G27" s="100"/>
      <c r="H27" s="100"/>
      <c r="I27" s="100"/>
      <c r="J27" s="100"/>
      <c r="K27" s="100"/>
      <c r="L27" s="100"/>
      <c r="M27" s="100"/>
      <c r="N27" s="100"/>
      <c r="O27" s="100"/>
      <c r="P27" s="100"/>
      <c r="Q27" s="100"/>
      <c r="R27" s="5"/>
      <c r="S27" s="5"/>
      <c r="T27" s="5"/>
      <c r="U27" s="5"/>
    </row>
    <row r="28" spans="1:22" ht="17.25" customHeight="1" thickBot="1">
      <c r="C28" s="917" t="s">
        <v>240</v>
      </c>
      <c r="D28" s="918"/>
      <c r="E28" s="918"/>
      <c r="F28" s="918"/>
      <c r="G28" s="918"/>
      <c r="H28" s="918"/>
      <c r="I28" s="918"/>
      <c r="J28" s="918"/>
      <c r="K28" s="918"/>
      <c r="L28" s="918"/>
      <c r="M28" s="918"/>
      <c r="N28" s="918"/>
      <c r="O28" s="918"/>
      <c r="P28" s="918"/>
      <c r="Q28" s="919"/>
      <c r="R28" s="5"/>
      <c r="S28" s="5"/>
      <c r="T28" s="5"/>
      <c r="U28" s="5"/>
    </row>
    <row r="29" spans="1:22" ht="17.25" customHeight="1">
      <c r="C29" s="902">
        <f>D22/P8</f>
        <v>37.326530612244895</v>
      </c>
      <c r="D29" s="903">
        <f t="shared" ref="D29:J29" si="1">K25/146</f>
        <v>0</v>
      </c>
      <c r="E29" s="903">
        <f t="shared" si="1"/>
        <v>0</v>
      </c>
      <c r="F29" s="903">
        <f t="shared" si="1"/>
        <v>0</v>
      </c>
      <c r="G29" s="903">
        <f t="shared" si="1"/>
        <v>0</v>
      </c>
      <c r="H29" s="903">
        <f t="shared" si="1"/>
        <v>0</v>
      </c>
      <c r="I29" s="903">
        <f t="shared" si="1"/>
        <v>0</v>
      </c>
      <c r="J29" s="903">
        <f t="shared" si="1"/>
        <v>0</v>
      </c>
      <c r="K29" s="903">
        <f>R25/146</f>
        <v>0</v>
      </c>
      <c r="L29" s="904" t="e">
        <v>#VALUE!</v>
      </c>
      <c r="M29" s="903">
        <v>0</v>
      </c>
      <c r="N29" s="903">
        <v>0</v>
      </c>
      <c r="O29" s="903">
        <v>0</v>
      </c>
      <c r="P29" s="903">
        <v>0</v>
      </c>
      <c r="Q29" s="905">
        <v>0</v>
      </c>
      <c r="R29" s="5"/>
    </row>
    <row r="30" spans="1:22" ht="28.5" customHeight="1">
      <c r="C30" s="5"/>
      <c r="D30" s="5"/>
      <c r="E30" s="5"/>
      <c r="F30" s="5"/>
      <c r="G30" s="5"/>
      <c r="H30" s="5"/>
      <c r="I30" s="5"/>
      <c r="J30" s="5"/>
      <c r="K30" s="5"/>
      <c r="L30" s="5"/>
      <c r="M30" s="5"/>
      <c r="N30" s="5"/>
      <c r="O30" s="5"/>
      <c r="P30" s="5"/>
      <c r="Q30" s="5"/>
      <c r="R30" s="5"/>
    </row>
    <row r="31" spans="1:22">
      <c r="C31" s="906" t="s">
        <v>139</v>
      </c>
      <c r="D31" s="906"/>
      <c r="E31" s="906"/>
      <c r="F31" s="906"/>
      <c r="G31" s="906"/>
      <c r="H31" s="906"/>
      <c r="I31" s="906"/>
      <c r="J31" s="906"/>
      <c r="K31" s="906"/>
      <c r="L31" s="906"/>
      <c r="M31" s="906"/>
      <c r="N31" s="906"/>
      <c r="O31" s="906"/>
      <c r="P31" s="906"/>
      <c r="Q31" s="906"/>
      <c r="R31" s="5"/>
      <c r="S31" s="5"/>
      <c r="T31" s="5"/>
      <c r="U31" s="5"/>
    </row>
    <row r="32" spans="1:22" ht="17.25" thickBot="1">
      <c r="C32" s="101" t="s">
        <v>140</v>
      </c>
      <c r="D32" s="101"/>
      <c r="E32" s="101"/>
      <c r="F32" s="101"/>
      <c r="G32" s="101"/>
      <c r="H32" s="101"/>
      <c r="I32" s="101"/>
      <c r="J32" s="101"/>
      <c r="K32" s="101"/>
      <c r="L32" s="101"/>
      <c r="M32" s="101"/>
      <c r="N32" s="101"/>
      <c r="O32" s="101"/>
      <c r="P32" s="101"/>
      <c r="Q32" s="101"/>
      <c r="R32" s="5"/>
      <c r="S32" s="5"/>
      <c r="T32" s="5"/>
      <c r="U32" s="5"/>
    </row>
    <row r="33" spans="1:38">
      <c r="C33" s="907" t="s">
        <v>267</v>
      </c>
      <c r="D33" s="908"/>
      <c r="E33" s="908"/>
      <c r="F33" s="908"/>
      <c r="G33" s="908"/>
      <c r="H33" s="908"/>
      <c r="I33" s="908"/>
      <c r="J33" s="908"/>
      <c r="K33" s="908"/>
      <c r="L33" s="908"/>
      <c r="M33" s="908"/>
      <c r="N33" s="908"/>
      <c r="O33" s="908"/>
      <c r="P33" s="908"/>
      <c r="Q33" s="909"/>
      <c r="R33" s="5"/>
      <c r="S33" s="5"/>
      <c r="T33" s="5"/>
      <c r="U33" s="5"/>
      <c r="V33" s="5"/>
      <c r="W33" s="5"/>
      <c r="X33" s="5"/>
      <c r="Y33" s="5"/>
      <c r="Z33" s="5"/>
      <c r="AA33" s="5"/>
      <c r="AB33" s="5"/>
      <c r="AC33" s="5"/>
      <c r="AD33" s="5"/>
      <c r="AE33" s="5"/>
      <c r="AF33" s="5"/>
      <c r="AG33" s="5"/>
      <c r="AH33" s="5"/>
      <c r="AI33" s="5"/>
      <c r="AJ33" s="5"/>
      <c r="AK33" s="5"/>
      <c r="AL33" s="5"/>
    </row>
    <row r="34" spans="1:38" ht="25.5" customHeight="1">
      <c r="C34" s="910"/>
      <c r="D34" s="911"/>
      <c r="E34" s="911"/>
      <c r="F34" s="911"/>
      <c r="G34" s="911"/>
      <c r="H34" s="911"/>
      <c r="I34" s="911"/>
      <c r="J34" s="911"/>
      <c r="K34" s="911"/>
      <c r="L34" s="911"/>
      <c r="M34" s="911"/>
      <c r="N34" s="911"/>
      <c r="O34" s="911"/>
      <c r="P34" s="911"/>
      <c r="Q34" s="912"/>
      <c r="R34" s="5"/>
      <c r="S34" s="5"/>
      <c r="T34" s="5"/>
      <c r="U34" s="5"/>
      <c r="V34" s="5"/>
      <c r="W34" s="5"/>
      <c r="X34" s="5"/>
      <c r="Y34" s="5"/>
      <c r="Z34" s="5"/>
      <c r="AA34" s="5"/>
      <c r="AB34" s="5"/>
      <c r="AC34" s="5"/>
      <c r="AD34" s="5"/>
      <c r="AE34" s="5"/>
      <c r="AF34" s="5"/>
      <c r="AG34" s="5"/>
      <c r="AH34" s="5"/>
      <c r="AI34" s="5"/>
      <c r="AJ34" s="5"/>
      <c r="AK34" s="5"/>
      <c r="AL34" s="5"/>
    </row>
    <row r="35" spans="1:38" ht="25.5" customHeight="1">
      <c r="C35" s="910"/>
      <c r="D35" s="911"/>
      <c r="E35" s="911"/>
      <c r="F35" s="911"/>
      <c r="G35" s="911"/>
      <c r="H35" s="911"/>
      <c r="I35" s="911"/>
      <c r="J35" s="911"/>
      <c r="K35" s="911"/>
      <c r="L35" s="911"/>
      <c r="M35" s="911"/>
      <c r="N35" s="911"/>
      <c r="O35" s="911"/>
      <c r="P35" s="911"/>
      <c r="Q35" s="912"/>
      <c r="R35" s="5"/>
      <c r="S35" s="5"/>
      <c r="T35" s="5"/>
      <c r="U35" s="5"/>
      <c r="V35" s="5"/>
      <c r="W35" s="5"/>
      <c r="X35" s="5"/>
      <c r="Y35" s="5"/>
      <c r="Z35" s="5"/>
      <c r="AA35" s="5"/>
      <c r="AB35" s="5"/>
      <c r="AC35" s="5"/>
      <c r="AD35" s="5"/>
      <c r="AE35" s="5"/>
      <c r="AF35" s="5"/>
      <c r="AG35" s="5"/>
      <c r="AH35" s="5"/>
      <c r="AI35" s="5"/>
      <c r="AJ35" s="5"/>
      <c r="AK35" s="5"/>
      <c r="AL35" s="5"/>
    </row>
    <row r="36" spans="1:38" ht="25.5" customHeight="1">
      <c r="C36" s="910"/>
      <c r="D36" s="911"/>
      <c r="E36" s="911"/>
      <c r="F36" s="911"/>
      <c r="G36" s="911"/>
      <c r="H36" s="911"/>
      <c r="I36" s="911"/>
      <c r="J36" s="911"/>
      <c r="K36" s="911"/>
      <c r="L36" s="911"/>
      <c r="M36" s="911"/>
      <c r="N36" s="911"/>
      <c r="O36" s="911"/>
      <c r="P36" s="911"/>
      <c r="Q36" s="912"/>
      <c r="R36" s="5"/>
      <c r="S36" s="5"/>
      <c r="T36" s="5"/>
      <c r="U36" s="5"/>
      <c r="V36" s="5"/>
      <c r="W36" s="5"/>
      <c r="X36" s="5"/>
      <c r="Y36" s="5"/>
      <c r="Z36" s="5"/>
      <c r="AA36" s="5"/>
      <c r="AB36" s="5"/>
      <c r="AC36" s="5"/>
      <c r="AD36" s="5"/>
      <c r="AE36" s="5"/>
      <c r="AF36" s="5"/>
      <c r="AG36" s="5"/>
      <c r="AH36" s="5"/>
      <c r="AI36" s="5"/>
      <c r="AJ36" s="5"/>
      <c r="AK36" s="5"/>
      <c r="AL36" s="5"/>
    </row>
    <row r="37" spans="1:38" ht="25.5" customHeight="1">
      <c r="C37" s="910"/>
      <c r="D37" s="911"/>
      <c r="E37" s="911"/>
      <c r="F37" s="911"/>
      <c r="G37" s="911"/>
      <c r="H37" s="911"/>
      <c r="I37" s="911"/>
      <c r="J37" s="911"/>
      <c r="K37" s="911"/>
      <c r="L37" s="911"/>
      <c r="M37" s="911"/>
      <c r="N37" s="911"/>
      <c r="O37" s="911"/>
      <c r="P37" s="911"/>
      <c r="Q37" s="912"/>
      <c r="R37" s="5"/>
      <c r="S37" s="5"/>
      <c r="T37" s="5"/>
      <c r="U37" s="5"/>
      <c r="V37" s="5"/>
      <c r="W37" s="5"/>
      <c r="X37" s="5"/>
      <c r="Y37" s="5"/>
      <c r="Z37" s="5"/>
      <c r="AA37" s="5"/>
      <c r="AB37" s="5"/>
      <c r="AC37" s="5"/>
      <c r="AD37" s="5"/>
      <c r="AE37" s="5"/>
      <c r="AF37" s="5"/>
      <c r="AG37" s="5"/>
      <c r="AH37" s="5"/>
      <c r="AI37" s="5"/>
      <c r="AJ37" s="5"/>
      <c r="AK37" s="5"/>
      <c r="AL37" s="5"/>
    </row>
    <row r="38" spans="1:38" ht="25.5" customHeight="1" thickBot="1">
      <c r="C38" s="913"/>
      <c r="D38" s="914"/>
      <c r="E38" s="914"/>
      <c r="F38" s="914"/>
      <c r="G38" s="914"/>
      <c r="H38" s="914"/>
      <c r="I38" s="914"/>
      <c r="J38" s="914"/>
      <c r="K38" s="914"/>
      <c r="L38" s="914"/>
      <c r="M38" s="914"/>
      <c r="N38" s="914"/>
      <c r="O38" s="914"/>
      <c r="P38" s="914"/>
      <c r="Q38" s="915"/>
      <c r="R38" s="5"/>
      <c r="S38" s="5"/>
      <c r="T38" s="5"/>
      <c r="U38" s="5"/>
      <c r="V38" s="5"/>
      <c r="W38" s="5"/>
      <c r="X38" s="5"/>
      <c r="Y38" s="5"/>
      <c r="Z38" s="5"/>
      <c r="AA38" s="5"/>
      <c r="AB38" s="5"/>
      <c r="AC38" s="5"/>
      <c r="AD38" s="5"/>
      <c r="AE38" s="5"/>
      <c r="AF38" s="5"/>
      <c r="AG38" s="5"/>
      <c r="AH38" s="5"/>
      <c r="AI38" s="5"/>
      <c r="AJ38" s="5"/>
      <c r="AK38" s="5"/>
      <c r="AL38" s="5"/>
    </row>
    <row r="39" spans="1:38" ht="25.5" customHeight="1" thickBot="1">
      <c r="C39" s="907"/>
      <c r="D39" s="908"/>
      <c r="E39" s="908"/>
      <c r="F39" s="908"/>
      <c r="G39" s="908"/>
      <c r="H39" s="908"/>
      <c r="I39" s="908"/>
      <c r="J39" s="908"/>
      <c r="K39" s="908"/>
      <c r="L39" s="908"/>
      <c r="M39" s="908"/>
      <c r="N39" s="908"/>
      <c r="O39" s="908"/>
      <c r="P39" s="908"/>
      <c r="Q39" s="909"/>
      <c r="R39" s="5"/>
      <c r="S39" s="5"/>
      <c r="T39" s="5"/>
      <c r="U39" s="5"/>
      <c r="V39" s="5"/>
      <c r="W39" s="5"/>
      <c r="X39" s="5"/>
      <c r="Y39" s="5"/>
      <c r="Z39" s="5"/>
      <c r="AA39" s="5"/>
      <c r="AB39" s="5"/>
      <c r="AC39" s="5"/>
      <c r="AD39" s="5"/>
      <c r="AE39" s="5"/>
      <c r="AF39" s="5"/>
      <c r="AG39" s="5"/>
      <c r="AH39" s="5"/>
      <c r="AI39" s="5"/>
      <c r="AJ39" s="5"/>
      <c r="AK39" s="5"/>
      <c r="AL39" s="5"/>
    </row>
    <row r="40" spans="1:38">
      <c r="A40" s="73"/>
      <c r="B40" s="73"/>
      <c r="C40" s="916"/>
      <c r="D40" s="908"/>
      <c r="E40" s="908"/>
      <c r="F40" s="908"/>
      <c r="G40" s="908"/>
      <c r="H40" s="908"/>
      <c r="I40" s="908"/>
      <c r="J40" s="908"/>
      <c r="K40" s="908"/>
      <c r="L40" s="908"/>
      <c r="M40" s="908"/>
      <c r="N40" s="908"/>
      <c r="O40" s="908"/>
      <c r="P40" s="908"/>
      <c r="Q40" s="908"/>
      <c r="R40" s="5"/>
      <c r="S40" s="5"/>
      <c r="T40" s="5"/>
      <c r="U40" s="5"/>
      <c r="V40" s="5"/>
      <c r="W40" s="5"/>
      <c r="X40" s="5"/>
      <c r="Y40" s="5"/>
      <c r="Z40" s="5"/>
      <c r="AA40" s="5"/>
      <c r="AB40" s="5"/>
      <c r="AC40" s="5"/>
      <c r="AD40" s="5"/>
      <c r="AE40" s="5"/>
      <c r="AF40" s="5"/>
      <c r="AG40" s="5"/>
      <c r="AH40" s="5"/>
      <c r="AI40" s="5"/>
      <c r="AJ40" s="5"/>
      <c r="AK40" s="5"/>
      <c r="AL40" s="5"/>
    </row>
    <row r="41" spans="1:38" s="73" customFormat="1" ht="16.5" customHeight="1">
      <c r="C41" s="911"/>
      <c r="D41" s="911"/>
      <c r="E41" s="911"/>
      <c r="F41" s="911"/>
      <c r="G41" s="911"/>
      <c r="H41" s="911"/>
      <c r="I41" s="911"/>
      <c r="J41" s="911"/>
      <c r="K41" s="911"/>
      <c r="L41" s="911"/>
      <c r="M41" s="911"/>
      <c r="N41" s="911"/>
      <c r="O41" s="911"/>
      <c r="P41" s="911"/>
      <c r="Q41" s="911"/>
      <c r="S41" s="5"/>
      <c r="T41" s="5"/>
      <c r="U41" s="5"/>
      <c r="V41" s="5"/>
      <c r="W41" s="5"/>
      <c r="X41" s="5"/>
      <c r="Y41" s="5"/>
      <c r="Z41" s="5"/>
      <c r="AA41" s="5"/>
      <c r="AB41" s="5"/>
      <c r="AC41" s="5"/>
      <c r="AD41" s="5"/>
      <c r="AE41" s="5"/>
      <c r="AF41" s="5"/>
      <c r="AG41" s="5"/>
      <c r="AH41" s="5"/>
      <c r="AI41" s="5"/>
      <c r="AJ41" s="5"/>
      <c r="AK41" s="5"/>
      <c r="AL41" s="5"/>
    </row>
    <row r="42" spans="1:38" s="73" customFormat="1" ht="16.5" customHeight="1">
      <c r="S42" s="5"/>
      <c r="T42" s="5"/>
      <c r="U42" s="5"/>
      <c r="V42" s="5"/>
      <c r="W42" s="5"/>
      <c r="X42" s="5"/>
      <c r="Y42" s="5"/>
      <c r="Z42" s="5"/>
      <c r="AA42" s="5"/>
      <c r="AB42" s="5"/>
      <c r="AC42" s="5"/>
      <c r="AD42" s="5"/>
      <c r="AE42" s="5"/>
      <c r="AF42" s="5"/>
      <c r="AG42" s="5"/>
      <c r="AH42" s="5"/>
      <c r="AI42" s="5"/>
      <c r="AJ42" s="5"/>
      <c r="AK42" s="5"/>
      <c r="AL42" s="5"/>
    </row>
    <row r="43" spans="1:38" s="73" customFormat="1">
      <c r="S43" s="5"/>
      <c r="T43" s="5"/>
      <c r="U43" s="5"/>
      <c r="V43" s="5"/>
      <c r="W43" s="5"/>
      <c r="X43" s="5"/>
      <c r="Y43" s="5"/>
      <c r="Z43" s="5"/>
      <c r="AA43" s="5"/>
      <c r="AB43" s="5"/>
      <c r="AC43" s="5"/>
      <c r="AD43" s="5"/>
      <c r="AE43" s="5"/>
      <c r="AF43" s="5"/>
      <c r="AG43" s="5"/>
      <c r="AH43" s="5"/>
      <c r="AI43" s="5"/>
      <c r="AJ43" s="5"/>
      <c r="AK43" s="5"/>
      <c r="AL43" s="5"/>
    </row>
    <row r="44" spans="1:38" s="73" customFormat="1">
      <c r="S44" s="5"/>
      <c r="T44" s="5"/>
      <c r="U44" s="5"/>
      <c r="V44" s="5"/>
      <c r="W44" s="5"/>
      <c r="X44" s="5"/>
      <c r="Y44" s="5"/>
      <c r="Z44" s="5"/>
      <c r="AA44" s="5"/>
      <c r="AB44" s="5"/>
      <c r="AC44" s="5"/>
      <c r="AD44" s="5"/>
      <c r="AE44" s="5"/>
      <c r="AF44" s="5"/>
      <c r="AG44" s="5"/>
      <c r="AH44" s="5"/>
      <c r="AI44" s="5"/>
      <c r="AJ44" s="5"/>
      <c r="AK44" s="5"/>
      <c r="AL44" s="5"/>
    </row>
    <row r="45" spans="1:38" s="73" customFormat="1">
      <c r="S45" s="5"/>
      <c r="T45" s="5"/>
      <c r="U45" s="5"/>
      <c r="V45" s="5"/>
      <c r="W45" s="5"/>
      <c r="X45" s="5"/>
      <c r="Y45" s="5"/>
      <c r="Z45" s="5"/>
      <c r="AA45" s="5"/>
      <c r="AB45" s="5"/>
      <c r="AC45" s="5"/>
      <c r="AD45" s="5"/>
      <c r="AE45" s="5"/>
      <c r="AF45" s="5"/>
      <c r="AG45" s="5"/>
      <c r="AH45" s="5"/>
      <c r="AI45" s="5"/>
      <c r="AJ45" s="5"/>
      <c r="AK45" s="5"/>
      <c r="AL45" s="5"/>
    </row>
    <row r="46" spans="1:38" s="73" customFormat="1">
      <c r="A46"/>
      <c r="B46"/>
      <c r="S46" s="5"/>
      <c r="T46" s="5"/>
      <c r="U46" s="5"/>
      <c r="V46" s="5"/>
      <c r="W46" s="5"/>
      <c r="X46" s="5"/>
      <c r="Y46" s="5"/>
      <c r="Z46" s="5"/>
      <c r="AA46" s="5"/>
      <c r="AB46" s="5"/>
      <c r="AC46" s="5"/>
      <c r="AD46" s="5"/>
      <c r="AE46" s="5"/>
      <c r="AF46" s="5"/>
      <c r="AG46" s="5"/>
      <c r="AH46" s="5"/>
      <c r="AI46" s="5"/>
      <c r="AJ46" s="5"/>
      <c r="AK46" s="5"/>
      <c r="AL46" s="5"/>
    </row>
    <row r="47" spans="1:38">
      <c r="C47" s="73"/>
      <c r="D47" s="73"/>
      <c r="E47" s="73"/>
      <c r="F47" s="73"/>
      <c r="G47" s="73"/>
      <c r="H47" s="73"/>
      <c r="I47" s="73"/>
      <c r="J47" s="73"/>
      <c r="K47" s="73"/>
      <c r="L47" s="73"/>
      <c r="M47" s="73"/>
      <c r="N47" s="73"/>
      <c r="O47" s="73"/>
      <c r="P47" s="73"/>
      <c r="Q47" s="73"/>
      <c r="R47" s="73"/>
      <c r="V47" s="5"/>
      <c r="W47" s="5"/>
      <c r="X47" s="5"/>
      <c r="Y47" s="5"/>
      <c r="Z47" s="5"/>
      <c r="AA47" s="5"/>
      <c r="AB47" s="5"/>
      <c r="AC47" s="5"/>
      <c r="AD47" s="5"/>
      <c r="AE47" s="5"/>
      <c r="AF47" s="5"/>
      <c r="AG47" s="5"/>
      <c r="AH47" s="5"/>
      <c r="AI47" s="5"/>
      <c r="AJ47" s="5"/>
      <c r="AK47" s="5"/>
      <c r="AL47" s="5"/>
    </row>
    <row r="48" spans="1:38">
      <c r="R48" s="73"/>
      <c r="V48" s="5"/>
      <c r="W48" s="5"/>
      <c r="X48" s="5"/>
      <c r="Y48" s="5"/>
      <c r="Z48" s="5"/>
      <c r="AA48" s="5"/>
      <c r="AB48" s="5"/>
      <c r="AC48" s="5"/>
      <c r="AD48" s="5"/>
      <c r="AE48" s="5"/>
      <c r="AF48" s="5"/>
      <c r="AG48" s="5"/>
      <c r="AH48" s="5"/>
      <c r="AI48" s="5"/>
      <c r="AJ48" s="5"/>
      <c r="AK48" s="5"/>
      <c r="AL48" s="5"/>
    </row>
    <row r="78" ht="12.75" customHeight="1"/>
    <row r="113" spans="18:18">
      <c r="R113" s="73"/>
    </row>
    <row r="114" spans="18:18">
      <c r="R114" s="73"/>
    </row>
    <row r="115" spans="18:18">
      <c r="R115" s="73"/>
    </row>
    <row r="116" spans="18:18">
      <c r="R116" s="102"/>
    </row>
    <row r="117" spans="18:18">
      <c r="R117" s="103"/>
    </row>
    <row r="118" spans="18:18">
      <c r="R118" s="73"/>
    </row>
    <row r="120" spans="18:18">
      <c r="R120" s="172"/>
    </row>
  </sheetData>
  <mergeCells count="44">
    <mergeCell ref="C2:Q2"/>
    <mergeCell ref="C3:Q3"/>
    <mergeCell ref="C4:Q4"/>
    <mergeCell ref="D6:E6"/>
    <mergeCell ref="G6:H6"/>
    <mergeCell ref="J6:K6"/>
    <mergeCell ref="M6:N6"/>
    <mergeCell ref="P6:Q6"/>
    <mergeCell ref="N20:O20"/>
    <mergeCell ref="S6:U6"/>
    <mergeCell ref="S7:T7"/>
    <mergeCell ref="W7:Z7"/>
    <mergeCell ref="B8:B14"/>
    <mergeCell ref="S8:T8"/>
    <mergeCell ref="S9:T9"/>
    <mergeCell ref="S10:T10"/>
    <mergeCell ref="S13:U13"/>
    <mergeCell ref="S14:T14"/>
    <mergeCell ref="B15:B18"/>
    <mergeCell ref="S15:T15"/>
    <mergeCell ref="S17:U17"/>
    <mergeCell ref="S18:T18"/>
    <mergeCell ref="S19:T19"/>
    <mergeCell ref="C28:Q28"/>
    <mergeCell ref="D22:E22"/>
    <mergeCell ref="G22:H22"/>
    <mergeCell ref="J22:K22"/>
    <mergeCell ref="M22:N22"/>
    <mergeCell ref="P22:Q22"/>
    <mergeCell ref="D24:E24"/>
    <mergeCell ref="G24:H24"/>
    <mergeCell ref="J24:K24"/>
    <mergeCell ref="M24:N24"/>
    <mergeCell ref="P24:Q24"/>
    <mergeCell ref="D26:E26"/>
    <mergeCell ref="G26:H26"/>
    <mergeCell ref="J26:K26"/>
    <mergeCell ref="M26:N26"/>
    <mergeCell ref="P26:Q26"/>
    <mergeCell ref="C29:Q29"/>
    <mergeCell ref="C31:Q31"/>
    <mergeCell ref="C33:Q38"/>
    <mergeCell ref="C39:Q39"/>
    <mergeCell ref="C40:Q41"/>
  </mergeCells>
  <pageMargins left="0.33" right="0.4" top="1" bottom="0.72" header="0" footer="0"/>
  <pageSetup scale="53"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60612-F95B-4877-9399-68D249E66718}">
  <sheetPr>
    <tabColor theme="6" tint="0.39997558519241921"/>
    <pageSetUpPr fitToPage="1"/>
  </sheetPr>
  <dimension ref="B2:H423"/>
  <sheetViews>
    <sheetView showGridLines="0" showRowColHeaders="0" topLeftCell="A3" zoomScale="80" zoomScaleNormal="80" workbookViewId="0">
      <selection activeCell="B7" sqref="B7"/>
    </sheetView>
  </sheetViews>
  <sheetFormatPr baseColWidth="10" defaultColWidth="10.625" defaultRowHeight="15" customHeight="1"/>
  <cols>
    <col min="1" max="1" width="12" style="124" customWidth="1"/>
    <col min="2" max="2" width="7.875" style="124" customWidth="1"/>
    <col min="3" max="3" width="41" style="124" customWidth="1"/>
    <col min="4" max="4" width="89.75" style="124" customWidth="1"/>
    <col min="5" max="5" width="28" style="124" customWidth="1"/>
    <col min="6" max="6" width="62.625" style="124" customWidth="1"/>
    <col min="7" max="7" width="11" style="124" bestFit="1" customWidth="1"/>
    <col min="8" max="8" width="15.625" style="124" bestFit="1" customWidth="1"/>
    <col min="9" max="9" width="12.25" style="124" customWidth="1"/>
    <col min="10" max="10" width="12.125" style="124" customWidth="1"/>
    <col min="11" max="11" width="12.625" style="124" customWidth="1"/>
    <col min="12" max="12" width="9.625" style="124" customWidth="1"/>
    <col min="13" max="13" width="11.375" style="124" customWidth="1"/>
    <col min="14" max="14" width="12.125" style="124" customWidth="1"/>
    <col min="15" max="15" width="10.625" style="124"/>
    <col min="16" max="16" width="13" style="124" customWidth="1"/>
    <col min="17" max="17" width="10.625" style="124"/>
    <col min="18" max="18" width="13.25" style="124" customWidth="1"/>
    <col min="19" max="257" width="10.625" style="124"/>
    <col min="258" max="258" width="7.875" style="124" customWidth="1"/>
    <col min="259" max="259" width="36.25" style="124" customWidth="1"/>
    <col min="260" max="260" width="31.625" style="124" customWidth="1"/>
    <col min="261" max="261" width="28" style="124" customWidth="1"/>
    <col min="262" max="262" width="9.125" style="124" customWidth="1"/>
    <col min="263" max="263" width="9.75" style="124" customWidth="1"/>
    <col min="264" max="264" width="10.25" style="124" customWidth="1"/>
    <col min="265" max="265" width="12.25" style="124" customWidth="1"/>
    <col min="266" max="266" width="12.125" style="124" customWidth="1"/>
    <col min="267" max="267" width="12.625" style="124" customWidth="1"/>
    <col min="268" max="268" width="9.625" style="124" customWidth="1"/>
    <col min="269" max="269" width="11.375" style="124" customWidth="1"/>
    <col min="270" max="270" width="12.125" style="124" customWidth="1"/>
    <col min="271" max="271" width="10.625" style="124"/>
    <col min="272" max="272" width="13" style="124" customWidth="1"/>
    <col min="273" max="273" width="10.625" style="124"/>
    <col min="274" max="274" width="13.25" style="124" customWidth="1"/>
    <col min="275" max="513" width="10.625" style="124"/>
    <col min="514" max="514" width="7.875" style="124" customWidth="1"/>
    <col min="515" max="515" width="36.25" style="124" customWidth="1"/>
    <col min="516" max="516" width="31.625" style="124" customWidth="1"/>
    <col min="517" max="517" width="28" style="124" customWidth="1"/>
    <col min="518" max="518" width="9.125" style="124" customWidth="1"/>
    <col min="519" max="519" width="9.75" style="124" customWidth="1"/>
    <col min="520" max="520" width="10.25" style="124" customWidth="1"/>
    <col min="521" max="521" width="12.25" style="124" customWidth="1"/>
    <col min="522" max="522" width="12.125" style="124" customWidth="1"/>
    <col min="523" max="523" width="12.625" style="124" customWidth="1"/>
    <col min="524" max="524" width="9.625" style="124" customWidth="1"/>
    <col min="525" max="525" width="11.375" style="124" customWidth="1"/>
    <col min="526" max="526" width="12.125" style="124" customWidth="1"/>
    <col min="527" max="527" width="10.625" style="124"/>
    <col min="528" max="528" width="13" style="124" customWidth="1"/>
    <col min="529" max="529" width="10.625" style="124"/>
    <col min="530" max="530" width="13.25" style="124" customWidth="1"/>
    <col min="531" max="769" width="10.625" style="124"/>
    <col min="770" max="770" width="7.875" style="124" customWidth="1"/>
    <col min="771" max="771" width="36.25" style="124" customWidth="1"/>
    <col min="772" max="772" width="31.625" style="124" customWidth="1"/>
    <col min="773" max="773" width="28" style="124" customWidth="1"/>
    <col min="774" max="774" width="9.125" style="124" customWidth="1"/>
    <col min="775" max="775" width="9.75" style="124" customWidth="1"/>
    <col min="776" max="776" width="10.25" style="124" customWidth="1"/>
    <col min="777" max="777" width="12.25" style="124" customWidth="1"/>
    <col min="778" max="778" width="12.125" style="124" customWidth="1"/>
    <col min="779" max="779" width="12.625" style="124" customWidth="1"/>
    <col min="780" max="780" width="9.625" style="124" customWidth="1"/>
    <col min="781" max="781" width="11.375" style="124" customWidth="1"/>
    <col min="782" max="782" width="12.125" style="124" customWidth="1"/>
    <col min="783" max="783" width="10.625" style="124"/>
    <col min="784" max="784" width="13" style="124" customWidth="1"/>
    <col min="785" max="785" width="10.625" style="124"/>
    <col min="786" max="786" width="13.25" style="124" customWidth="1"/>
    <col min="787" max="1025" width="10.625" style="124"/>
    <col min="1026" max="1026" width="7.875" style="124" customWidth="1"/>
    <col min="1027" max="1027" width="36.25" style="124" customWidth="1"/>
    <col min="1028" max="1028" width="31.625" style="124" customWidth="1"/>
    <col min="1029" max="1029" width="28" style="124" customWidth="1"/>
    <col min="1030" max="1030" width="9.125" style="124" customWidth="1"/>
    <col min="1031" max="1031" width="9.75" style="124" customWidth="1"/>
    <col min="1032" max="1032" width="10.25" style="124" customWidth="1"/>
    <col min="1033" max="1033" width="12.25" style="124" customWidth="1"/>
    <col min="1034" max="1034" width="12.125" style="124" customWidth="1"/>
    <col min="1035" max="1035" width="12.625" style="124" customWidth="1"/>
    <col min="1036" max="1036" width="9.625" style="124" customWidth="1"/>
    <col min="1037" max="1037" width="11.375" style="124" customWidth="1"/>
    <col min="1038" max="1038" width="12.125" style="124" customWidth="1"/>
    <col min="1039" max="1039" width="10.625" style="124"/>
    <col min="1040" max="1040" width="13" style="124" customWidth="1"/>
    <col min="1041" max="1041" width="10.625" style="124"/>
    <col min="1042" max="1042" width="13.25" style="124" customWidth="1"/>
    <col min="1043" max="1281" width="10.625" style="124"/>
    <col min="1282" max="1282" width="7.875" style="124" customWidth="1"/>
    <col min="1283" max="1283" width="36.25" style="124" customWidth="1"/>
    <col min="1284" max="1284" width="31.625" style="124" customWidth="1"/>
    <col min="1285" max="1285" width="28" style="124" customWidth="1"/>
    <col min="1286" max="1286" width="9.125" style="124" customWidth="1"/>
    <col min="1287" max="1287" width="9.75" style="124" customWidth="1"/>
    <col min="1288" max="1288" width="10.25" style="124" customWidth="1"/>
    <col min="1289" max="1289" width="12.25" style="124" customWidth="1"/>
    <col min="1290" max="1290" width="12.125" style="124" customWidth="1"/>
    <col min="1291" max="1291" width="12.625" style="124" customWidth="1"/>
    <col min="1292" max="1292" width="9.625" style="124" customWidth="1"/>
    <col min="1293" max="1293" width="11.375" style="124" customWidth="1"/>
    <col min="1294" max="1294" width="12.125" style="124" customWidth="1"/>
    <col min="1295" max="1295" width="10.625" style="124"/>
    <col min="1296" max="1296" width="13" style="124" customWidth="1"/>
    <col min="1297" max="1297" width="10.625" style="124"/>
    <col min="1298" max="1298" width="13.25" style="124" customWidth="1"/>
    <col min="1299" max="1537" width="10.625" style="124"/>
    <col min="1538" max="1538" width="7.875" style="124" customWidth="1"/>
    <col min="1539" max="1539" width="36.25" style="124" customWidth="1"/>
    <col min="1540" max="1540" width="31.625" style="124" customWidth="1"/>
    <col min="1541" max="1541" width="28" style="124" customWidth="1"/>
    <col min="1542" max="1542" width="9.125" style="124" customWidth="1"/>
    <col min="1543" max="1543" width="9.75" style="124" customWidth="1"/>
    <col min="1544" max="1544" width="10.25" style="124" customWidth="1"/>
    <col min="1545" max="1545" width="12.25" style="124" customWidth="1"/>
    <col min="1546" max="1546" width="12.125" style="124" customWidth="1"/>
    <col min="1547" max="1547" width="12.625" style="124" customWidth="1"/>
    <col min="1548" max="1548" width="9.625" style="124" customWidth="1"/>
    <col min="1549" max="1549" width="11.375" style="124" customWidth="1"/>
    <col min="1550" max="1550" width="12.125" style="124" customWidth="1"/>
    <col min="1551" max="1551" width="10.625" style="124"/>
    <col min="1552" max="1552" width="13" style="124" customWidth="1"/>
    <col min="1553" max="1553" width="10.625" style="124"/>
    <col min="1554" max="1554" width="13.25" style="124" customWidth="1"/>
    <col min="1555" max="1793" width="10.625" style="124"/>
    <col min="1794" max="1794" width="7.875" style="124" customWidth="1"/>
    <col min="1795" max="1795" width="36.25" style="124" customWidth="1"/>
    <col min="1796" max="1796" width="31.625" style="124" customWidth="1"/>
    <col min="1797" max="1797" width="28" style="124" customWidth="1"/>
    <col min="1798" max="1798" width="9.125" style="124" customWidth="1"/>
    <col min="1799" max="1799" width="9.75" style="124" customWidth="1"/>
    <col min="1800" max="1800" width="10.25" style="124" customWidth="1"/>
    <col min="1801" max="1801" width="12.25" style="124" customWidth="1"/>
    <col min="1802" max="1802" width="12.125" style="124" customWidth="1"/>
    <col min="1803" max="1803" width="12.625" style="124" customWidth="1"/>
    <col min="1804" max="1804" width="9.625" style="124" customWidth="1"/>
    <col min="1805" max="1805" width="11.375" style="124" customWidth="1"/>
    <col min="1806" max="1806" width="12.125" style="124" customWidth="1"/>
    <col min="1807" max="1807" width="10.625" style="124"/>
    <col min="1808" max="1808" width="13" style="124" customWidth="1"/>
    <col min="1809" max="1809" width="10.625" style="124"/>
    <col min="1810" max="1810" width="13.25" style="124" customWidth="1"/>
    <col min="1811" max="2049" width="10.625" style="124"/>
    <col min="2050" max="2050" width="7.875" style="124" customWidth="1"/>
    <col min="2051" max="2051" width="36.25" style="124" customWidth="1"/>
    <col min="2052" max="2052" width="31.625" style="124" customWidth="1"/>
    <col min="2053" max="2053" width="28" style="124" customWidth="1"/>
    <col min="2054" max="2054" width="9.125" style="124" customWidth="1"/>
    <col min="2055" max="2055" width="9.75" style="124" customWidth="1"/>
    <col min="2056" max="2056" width="10.25" style="124" customWidth="1"/>
    <col min="2057" max="2057" width="12.25" style="124" customWidth="1"/>
    <col min="2058" max="2058" width="12.125" style="124" customWidth="1"/>
    <col min="2059" max="2059" width="12.625" style="124" customWidth="1"/>
    <col min="2060" max="2060" width="9.625" style="124" customWidth="1"/>
    <col min="2061" max="2061" width="11.375" style="124" customWidth="1"/>
    <col min="2062" max="2062" width="12.125" style="124" customWidth="1"/>
    <col min="2063" max="2063" width="10.625" style="124"/>
    <col min="2064" max="2064" width="13" style="124" customWidth="1"/>
    <col min="2065" max="2065" width="10.625" style="124"/>
    <col min="2066" max="2066" width="13.25" style="124" customWidth="1"/>
    <col min="2067" max="2305" width="10.625" style="124"/>
    <col min="2306" max="2306" width="7.875" style="124" customWidth="1"/>
    <col min="2307" max="2307" width="36.25" style="124" customWidth="1"/>
    <col min="2308" max="2308" width="31.625" style="124" customWidth="1"/>
    <col min="2309" max="2309" width="28" style="124" customWidth="1"/>
    <col min="2310" max="2310" width="9.125" style="124" customWidth="1"/>
    <col min="2311" max="2311" width="9.75" style="124" customWidth="1"/>
    <col min="2312" max="2312" width="10.25" style="124" customWidth="1"/>
    <col min="2313" max="2313" width="12.25" style="124" customWidth="1"/>
    <col min="2314" max="2314" width="12.125" style="124" customWidth="1"/>
    <col min="2315" max="2315" width="12.625" style="124" customWidth="1"/>
    <col min="2316" max="2316" width="9.625" style="124" customWidth="1"/>
    <col min="2317" max="2317" width="11.375" style="124" customWidth="1"/>
    <col min="2318" max="2318" width="12.125" style="124" customWidth="1"/>
    <col min="2319" max="2319" width="10.625" style="124"/>
    <col min="2320" max="2320" width="13" style="124" customWidth="1"/>
    <col min="2321" max="2321" width="10.625" style="124"/>
    <col min="2322" max="2322" width="13.25" style="124" customWidth="1"/>
    <col min="2323" max="2561" width="10.625" style="124"/>
    <col min="2562" max="2562" width="7.875" style="124" customWidth="1"/>
    <col min="2563" max="2563" width="36.25" style="124" customWidth="1"/>
    <col min="2564" max="2564" width="31.625" style="124" customWidth="1"/>
    <col min="2565" max="2565" width="28" style="124" customWidth="1"/>
    <col min="2566" max="2566" width="9.125" style="124" customWidth="1"/>
    <col min="2567" max="2567" width="9.75" style="124" customWidth="1"/>
    <col min="2568" max="2568" width="10.25" style="124" customWidth="1"/>
    <col min="2569" max="2569" width="12.25" style="124" customWidth="1"/>
    <col min="2570" max="2570" width="12.125" style="124" customWidth="1"/>
    <col min="2571" max="2571" width="12.625" style="124" customWidth="1"/>
    <col min="2572" max="2572" width="9.625" style="124" customWidth="1"/>
    <col min="2573" max="2573" width="11.375" style="124" customWidth="1"/>
    <col min="2574" max="2574" width="12.125" style="124" customWidth="1"/>
    <col min="2575" max="2575" width="10.625" style="124"/>
    <col min="2576" max="2576" width="13" style="124" customWidth="1"/>
    <col min="2577" max="2577" width="10.625" style="124"/>
    <col min="2578" max="2578" width="13.25" style="124" customWidth="1"/>
    <col min="2579" max="2817" width="10.625" style="124"/>
    <col min="2818" max="2818" width="7.875" style="124" customWidth="1"/>
    <col min="2819" max="2819" width="36.25" style="124" customWidth="1"/>
    <col min="2820" max="2820" width="31.625" style="124" customWidth="1"/>
    <col min="2821" max="2821" width="28" style="124" customWidth="1"/>
    <col min="2822" max="2822" width="9.125" style="124" customWidth="1"/>
    <col min="2823" max="2823" width="9.75" style="124" customWidth="1"/>
    <col min="2824" max="2824" width="10.25" style="124" customWidth="1"/>
    <col min="2825" max="2825" width="12.25" style="124" customWidth="1"/>
    <col min="2826" max="2826" width="12.125" style="124" customWidth="1"/>
    <col min="2827" max="2827" width="12.625" style="124" customWidth="1"/>
    <col min="2828" max="2828" width="9.625" style="124" customWidth="1"/>
    <col min="2829" max="2829" width="11.375" style="124" customWidth="1"/>
    <col min="2830" max="2830" width="12.125" style="124" customWidth="1"/>
    <col min="2831" max="2831" width="10.625" style="124"/>
    <col min="2832" max="2832" width="13" style="124" customWidth="1"/>
    <col min="2833" max="2833" width="10.625" style="124"/>
    <col min="2834" max="2834" width="13.25" style="124" customWidth="1"/>
    <col min="2835" max="3073" width="10.625" style="124"/>
    <col min="3074" max="3074" width="7.875" style="124" customWidth="1"/>
    <col min="3075" max="3075" width="36.25" style="124" customWidth="1"/>
    <col min="3076" max="3076" width="31.625" style="124" customWidth="1"/>
    <col min="3077" max="3077" width="28" style="124" customWidth="1"/>
    <col min="3078" max="3078" width="9.125" style="124" customWidth="1"/>
    <col min="3079" max="3079" width="9.75" style="124" customWidth="1"/>
    <col min="3080" max="3080" width="10.25" style="124" customWidth="1"/>
    <col min="3081" max="3081" width="12.25" style="124" customWidth="1"/>
    <col min="3082" max="3082" width="12.125" style="124" customWidth="1"/>
    <col min="3083" max="3083" width="12.625" style="124" customWidth="1"/>
    <col min="3084" max="3084" width="9.625" style="124" customWidth="1"/>
    <col min="3085" max="3085" width="11.375" style="124" customWidth="1"/>
    <col min="3086" max="3086" width="12.125" style="124" customWidth="1"/>
    <col min="3087" max="3087" width="10.625" style="124"/>
    <col min="3088" max="3088" width="13" style="124" customWidth="1"/>
    <col min="3089" max="3089" width="10.625" style="124"/>
    <col min="3090" max="3090" width="13.25" style="124" customWidth="1"/>
    <col min="3091" max="3329" width="10.625" style="124"/>
    <col min="3330" max="3330" width="7.875" style="124" customWidth="1"/>
    <col min="3331" max="3331" width="36.25" style="124" customWidth="1"/>
    <col min="3332" max="3332" width="31.625" style="124" customWidth="1"/>
    <col min="3333" max="3333" width="28" style="124" customWidth="1"/>
    <col min="3334" max="3334" width="9.125" style="124" customWidth="1"/>
    <col min="3335" max="3335" width="9.75" style="124" customWidth="1"/>
    <col min="3336" max="3336" width="10.25" style="124" customWidth="1"/>
    <col min="3337" max="3337" width="12.25" style="124" customWidth="1"/>
    <col min="3338" max="3338" width="12.125" style="124" customWidth="1"/>
    <col min="3339" max="3339" width="12.625" style="124" customWidth="1"/>
    <col min="3340" max="3340" width="9.625" style="124" customWidth="1"/>
    <col min="3341" max="3341" width="11.375" style="124" customWidth="1"/>
    <col min="3342" max="3342" width="12.125" style="124" customWidth="1"/>
    <col min="3343" max="3343" width="10.625" style="124"/>
    <col min="3344" max="3344" width="13" style="124" customWidth="1"/>
    <col min="3345" max="3345" width="10.625" style="124"/>
    <col min="3346" max="3346" width="13.25" style="124" customWidth="1"/>
    <col min="3347" max="3585" width="10.625" style="124"/>
    <col min="3586" max="3586" width="7.875" style="124" customWidth="1"/>
    <col min="3587" max="3587" width="36.25" style="124" customWidth="1"/>
    <col min="3588" max="3588" width="31.625" style="124" customWidth="1"/>
    <col min="3589" max="3589" width="28" style="124" customWidth="1"/>
    <col min="3590" max="3590" width="9.125" style="124" customWidth="1"/>
    <col min="3591" max="3591" width="9.75" style="124" customWidth="1"/>
    <col min="3592" max="3592" width="10.25" style="124" customWidth="1"/>
    <col min="3593" max="3593" width="12.25" style="124" customWidth="1"/>
    <col min="3594" max="3594" width="12.125" style="124" customWidth="1"/>
    <col min="3595" max="3595" width="12.625" style="124" customWidth="1"/>
    <col min="3596" max="3596" width="9.625" style="124" customWidth="1"/>
    <col min="3597" max="3597" width="11.375" style="124" customWidth="1"/>
    <col min="3598" max="3598" width="12.125" style="124" customWidth="1"/>
    <col min="3599" max="3599" width="10.625" style="124"/>
    <col min="3600" max="3600" width="13" style="124" customWidth="1"/>
    <col min="3601" max="3601" width="10.625" style="124"/>
    <col min="3602" max="3602" width="13.25" style="124" customWidth="1"/>
    <col min="3603" max="3841" width="10.625" style="124"/>
    <col min="3842" max="3842" width="7.875" style="124" customWidth="1"/>
    <col min="3843" max="3843" width="36.25" style="124" customWidth="1"/>
    <col min="3844" max="3844" width="31.625" style="124" customWidth="1"/>
    <col min="3845" max="3845" width="28" style="124" customWidth="1"/>
    <col min="3846" max="3846" width="9.125" style="124" customWidth="1"/>
    <col min="3847" max="3847" width="9.75" style="124" customWidth="1"/>
    <col min="3848" max="3848" width="10.25" style="124" customWidth="1"/>
    <col min="3849" max="3849" width="12.25" style="124" customWidth="1"/>
    <col min="3850" max="3850" width="12.125" style="124" customWidth="1"/>
    <col min="3851" max="3851" width="12.625" style="124" customWidth="1"/>
    <col min="3852" max="3852" width="9.625" style="124" customWidth="1"/>
    <col min="3853" max="3853" width="11.375" style="124" customWidth="1"/>
    <col min="3854" max="3854" width="12.125" style="124" customWidth="1"/>
    <col min="3855" max="3855" width="10.625" style="124"/>
    <col min="3856" max="3856" width="13" style="124" customWidth="1"/>
    <col min="3857" max="3857" width="10.625" style="124"/>
    <col min="3858" max="3858" width="13.25" style="124" customWidth="1"/>
    <col min="3859" max="4097" width="10.625" style="124"/>
    <col min="4098" max="4098" width="7.875" style="124" customWidth="1"/>
    <col min="4099" max="4099" width="36.25" style="124" customWidth="1"/>
    <col min="4100" max="4100" width="31.625" style="124" customWidth="1"/>
    <col min="4101" max="4101" width="28" style="124" customWidth="1"/>
    <col min="4102" max="4102" width="9.125" style="124" customWidth="1"/>
    <col min="4103" max="4103" width="9.75" style="124" customWidth="1"/>
    <col min="4104" max="4104" width="10.25" style="124" customWidth="1"/>
    <col min="4105" max="4105" width="12.25" style="124" customWidth="1"/>
    <col min="4106" max="4106" width="12.125" style="124" customWidth="1"/>
    <col min="4107" max="4107" width="12.625" style="124" customWidth="1"/>
    <col min="4108" max="4108" width="9.625" style="124" customWidth="1"/>
    <col min="4109" max="4109" width="11.375" style="124" customWidth="1"/>
    <col min="4110" max="4110" width="12.125" style="124" customWidth="1"/>
    <col min="4111" max="4111" width="10.625" style="124"/>
    <col min="4112" max="4112" width="13" style="124" customWidth="1"/>
    <col min="4113" max="4113" width="10.625" style="124"/>
    <col min="4114" max="4114" width="13.25" style="124" customWidth="1"/>
    <col min="4115" max="4353" width="10.625" style="124"/>
    <col min="4354" max="4354" width="7.875" style="124" customWidth="1"/>
    <col min="4355" max="4355" width="36.25" style="124" customWidth="1"/>
    <col min="4356" max="4356" width="31.625" style="124" customWidth="1"/>
    <col min="4357" max="4357" width="28" style="124" customWidth="1"/>
    <col min="4358" max="4358" width="9.125" style="124" customWidth="1"/>
    <col min="4359" max="4359" width="9.75" style="124" customWidth="1"/>
    <col min="4360" max="4360" width="10.25" style="124" customWidth="1"/>
    <col min="4361" max="4361" width="12.25" style="124" customWidth="1"/>
    <col min="4362" max="4362" width="12.125" style="124" customWidth="1"/>
    <col min="4363" max="4363" width="12.625" style="124" customWidth="1"/>
    <col min="4364" max="4364" width="9.625" style="124" customWidth="1"/>
    <col min="4365" max="4365" width="11.375" style="124" customWidth="1"/>
    <col min="4366" max="4366" width="12.125" style="124" customWidth="1"/>
    <col min="4367" max="4367" width="10.625" style="124"/>
    <col min="4368" max="4368" width="13" style="124" customWidth="1"/>
    <col min="4369" max="4369" width="10.625" style="124"/>
    <col min="4370" max="4370" width="13.25" style="124" customWidth="1"/>
    <col min="4371" max="4609" width="10.625" style="124"/>
    <col min="4610" max="4610" width="7.875" style="124" customWidth="1"/>
    <col min="4611" max="4611" width="36.25" style="124" customWidth="1"/>
    <col min="4612" max="4612" width="31.625" style="124" customWidth="1"/>
    <col min="4613" max="4613" width="28" style="124" customWidth="1"/>
    <col min="4614" max="4614" width="9.125" style="124" customWidth="1"/>
    <col min="4615" max="4615" width="9.75" style="124" customWidth="1"/>
    <col min="4616" max="4616" width="10.25" style="124" customWidth="1"/>
    <col min="4617" max="4617" width="12.25" style="124" customWidth="1"/>
    <col min="4618" max="4618" width="12.125" style="124" customWidth="1"/>
    <col min="4619" max="4619" width="12.625" style="124" customWidth="1"/>
    <col min="4620" max="4620" width="9.625" style="124" customWidth="1"/>
    <col min="4621" max="4621" width="11.375" style="124" customWidth="1"/>
    <col min="4622" max="4622" width="12.125" style="124" customWidth="1"/>
    <col min="4623" max="4623" width="10.625" style="124"/>
    <col min="4624" max="4624" width="13" style="124" customWidth="1"/>
    <col min="4625" max="4625" width="10.625" style="124"/>
    <col min="4626" max="4626" width="13.25" style="124" customWidth="1"/>
    <col min="4627" max="4865" width="10.625" style="124"/>
    <col min="4866" max="4866" width="7.875" style="124" customWidth="1"/>
    <col min="4867" max="4867" width="36.25" style="124" customWidth="1"/>
    <col min="4868" max="4868" width="31.625" style="124" customWidth="1"/>
    <col min="4869" max="4869" width="28" style="124" customWidth="1"/>
    <col min="4870" max="4870" width="9.125" style="124" customWidth="1"/>
    <col min="4871" max="4871" width="9.75" style="124" customWidth="1"/>
    <col min="4872" max="4872" width="10.25" style="124" customWidth="1"/>
    <col min="4873" max="4873" width="12.25" style="124" customWidth="1"/>
    <col min="4874" max="4874" width="12.125" style="124" customWidth="1"/>
    <col min="4875" max="4875" width="12.625" style="124" customWidth="1"/>
    <col min="4876" max="4876" width="9.625" style="124" customWidth="1"/>
    <col min="4877" max="4877" width="11.375" style="124" customWidth="1"/>
    <col min="4878" max="4878" width="12.125" style="124" customWidth="1"/>
    <col min="4879" max="4879" width="10.625" style="124"/>
    <col min="4880" max="4880" width="13" style="124" customWidth="1"/>
    <col min="4881" max="4881" width="10.625" style="124"/>
    <col min="4882" max="4882" width="13.25" style="124" customWidth="1"/>
    <col min="4883" max="5121" width="10.625" style="124"/>
    <col min="5122" max="5122" width="7.875" style="124" customWidth="1"/>
    <col min="5123" max="5123" width="36.25" style="124" customWidth="1"/>
    <col min="5124" max="5124" width="31.625" style="124" customWidth="1"/>
    <col min="5125" max="5125" width="28" style="124" customWidth="1"/>
    <col min="5126" max="5126" width="9.125" style="124" customWidth="1"/>
    <col min="5127" max="5127" width="9.75" style="124" customWidth="1"/>
    <col min="5128" max="5128" width="10.25" style="124" customWidth="1"/>
    <col min="5129" max="5129" width="12.25" style="124" customWidth="1"/>
    <col min="5130" max="5130" width="12.125" style="124" customWidth="1"/>
    <col min="5131" max="5131" width="12.625" style="124" customWidth="1"/>
    <col min="5132" max="5132" width="9.625" style="124" customWidth="1"/>
    <col min="5133" max="5133" width="11.375" style="124" customWidth="1"/>
    <col min="5134" max="5134" width="12.125" style="124" customWidth="1"/>
    <col min="5135" max="5135" width="10.625" style="124"/>
    <col min="5136" max="5136" width="13" style="124" customWidth="1"/>
    <col min="5137" max="5137" width="10.625" style="124"/>
    <col min="5138" max="5138" width="13.25" style="124" customWidth="1"/>
    <col min="5139" max="5377" width="10.625" style="124"/>
    <col min="5378" max="5378" width="7.875" style="124" customWidth="1"/>
    <col min="5379" max="5379" width="36.25" style="124" customWidth="1"/>
    <col min="5380" max="5380" width="31.625" style="124" customWidth="1"/>
    <col min="5381" max="5381" width="28" style="124" customWidth="1"/>
    <col min="5382" max="5382" width="9.125" style="124" customWidth="1"/>
    <col min="5383" max="5383" width="9.75" style="124" customWidth="1"/>
    <col min="5384" max="5384" width="10.25" style="124" customWidth="1"/>
    <col min="5385" max="5385" width="12.25" style="124" customWidth="1"/>
    <col min="5386" max="5386" width="12.125" style="124" customWidth="1"/>
    <col min="5387" max="5387" width="12.625" style="124" customWidth="1"/>
    <col min="5388" max="5388" width="9.625" style="124" customWidth="1"/>
    <col min="5389" max="5389" width="11.375" style="124" customWidth="1"/>
    <col min="5390" max="5390" width="12.125" style="124" customWidth="1"/>
    <col min="5391" max="5391" width="10.625" style="124"/>
    <col min="5392" max="5392" width="13" style="124" customWidth="1"/>
    <col min="5393" max="5393" width="10.625" style="124"/>
    <col min="5394" max="5394" width="13.25" style="124" customWidth="1"/>
    <col min="5395" max="5633" width="10.625" style="124"/>
    <col min="5634" max="5634" width="7.875" style="124" customWidth="1"/>
    <col min="5635" max="5635" width="36.25" style="124" customWidth="1"/>
    <col min="5636" max="5636" width="31.625" style="124" customWidth="1"/>
    <col min="5637" max="5637" width="28" style="124" customWidth="1"/>
    <col min="5638" max="5638" width="9.125" style="124" customWidth="1"/>
    <col min="5639" max="5639" width="9.75" style="124" customWidth="1"/>
    <col min="5640" max="5640" width="10.25" style="124" customWidth="1"/>
    <col min="5641" max="5641" width="12.25" style="124" customWidth="1"/>
    <col min="5642" max="5642" width="12.125" style="124" customWidth="1"/>
    <col min="5643" max="5643" width="12.625" style="124" customWidth="1"/>
    <col min="5644" max="5644" width="9.625" style="124" customWidth="1"/>
    <col min="5645" max="5645" width="11.375" style="124" customWidth="1"/>
    <col min="5646" max="5646" width="12.125" style="124" customWidth="1"/>
    <col min="5647" max="5647" width="10.625" style="124"/>
    <col min="5648" max="5648" width="13" style="124" customWidth="1"/>
    <col min="5649" max="5649" width="10.625" style="124"/>
    <col min="5650" max="5650" width="13.25" style="124" customWidth="1"/>
    <col min="5651" max="5889" width="10.625" style="124"/>
    <col min="5890" max="5890" width="7.875" style="124" customWidth="1"/>
    <col min="5891" max="5891" width="36.25" style="124" customWidth="1"/>
    <col min="5892" max="5892" width="31.625" style="124" customWidth="1"/>
    <col min="5893" max="5893" width="28" style="124" customWidth="1"/>
    <col min="5894" max="5894" width="9.125" style="124" customWidth="1"/>
    <col min="5895" max="5895" width="9.75" style="124" customWidth="1"/>
    <col min="5896" max="5896" width="10.25" style="124" customWidth="1"/>
    <col min="5897" max="5897" width="12.25" style="124" customWidth="1"/>
    <col min="5898" max="5898" width="12.125" style="124" customWidth="1"/>
    <col min="5899" max="5899" width="12.625" style="124" customWidth="1"/>
    <col min="5900" max="5900" width="9.625" style="124" customWidth="1"/>
    <col min="5901" max="5901" width="11.375" style="124" customWidth="1"/>
    <col min="5902" max="5902" width="12.125" style="124" customWidth="1"/>
    <col min="5903" max="5903" width="10.625" style="124"/>
    <col min="5904" max="5904" width="13" style="124" customWidth="1"/>
    <col min="5905" max="5905" width="10.625" style="124"/>
    <col min="5906" max="5906" width="13.25" style="124" customWidth="1"/>
    <col min="5907" max="6145" width="10.625" style="124"/>
    <col min="6146" max="6146" width="7.875" style="124" customWidth="1"/>
    <col min="6147" max="6147" width="36.25" style="124" customWidth="1"/>
    <col min="6148" max="6148" width="31.625" style="124" customWidth="1"/>
    <col min="6149" max="6149" width="28" style="124" customWidth="1"/>
    <col min="6150" max="6150" width="9.125" style="124" customWidth="1"/>
    <col min="6151" max="6151" width="9.75" style="124" customWidth="1"/>
    <col min="6152" max="6152" width="10.25" style="124" customWidth="1"/>
    <col min="6153" max="6153" width="12.25" style="124" customWidth="1"/>
    <col min="6154" max="6154" width="12.125" style="124" customWidth="1"/>
    <col min="6155" max="6155" width="12.625" style="124" customWidth="1"/>
    <col min="6156" max="6156" width="9.625" style="124" customWidth="1"/>
    <col min="6157" max="6157" width="11.375" style="124" customWidth="1"/>
    <col min="6158" max="6158" width="12.125" style="124" customWidth="1"/>
    <col min="6159" max="6159" width="10.625" style="124"/>
    <col min="6160" max="6160" width="13" style="124" customWidth="1"/>
    <col min="6161" max="6161" width="10.625" style="124"/>
    <col min="6162" max="6162" width="13.25" style="124" customWidth="1"/>
    <col min="6163" max="6401" width="10.625" style="124"/>
    <col min="6402" max="6402" width="7.875" style="124" customWidth="1"/>
    <col min="6403" max="6403" width="36.25" style="124" customWidth="1"/>
    <col min="6404" max="6404" width="31.625" style="124" customWidth="1"/>
    <col min="6405" max="6405" width="28" style="124" customWidth="1"/>
    <col min="6406" max="6406" width="9.125" style="124" customWidth="1"/>
    <col min="6407" max="6407" width="9.75" style="124" customWidth="1"/>
    <col min="6408" max="6408" width="10.25" style="124" customWidth="1"/>
    <col min="6409" max="6409" width="12.25" style="124" customWidth="1"/>
    <col min="6410" max="6410" width="12.125" style="124" customWidth="1"/>
    <col min="6411" max="6411" width="12.625" style="124" customWidth="1"/>
    <col min="6412" max="6412" width="9.625" style="124" customWidth="1"/>
    <col min="6413" max="6413" width="11.375" style="124" customWidth="1"/>
    <col min="6414" max="6414" width="12.125" style="124" customWidth="1"/>
    <col min="6415" max="6415" width="10.625" style="124"/>
    <col min="6416" max="6416" width="13" style="124" customWidth="1"/>
    <col min="6417" max="6417" width="10.625" style="124"/>
    <col min="6418" max="6418" width="13.25" style="124" customWidth="1"/>
    <col min="6419" max="6657" width="10.625" style="124"/>
    <col min="6658" max="6658" width="7.875" style="124" customWidth="1"/>
    <col min="6659" max="6659" width="36.25" style="124" customWidth="1"/>
    <col min="6660" max="6660" width="31.625" style="124" customWidth="1"/>
    <col min="6661" max="6661" width="28" style="124" customWidth="1"/>
    <col min="6662" max="6662" width="9.125" style="124" customWidth="1"/>
    <col min="6663" max="6663" width="9.75" style="124" customWidth="1"/>
    <col min="6664" max="6664" width="10.25" style="124" customWidth="1"/>
    <col min="6665" max="6665" width="12.25" style="124" customWidth="1"/>
    <col min="6666" max="6666" width="12.125" style="124" customWidth="1"/>
    <col min="6667" max="6667" width="12.625" style="124" customWidth="1"/>
    <col min="6668" max="6668" width="9.625" style="124" customWidth="1"/>
    <col min="6669" max="6669" width="11.375" style="124" customWidth="1"/>
    <col min="6670" max="6670" width="12.125" style="124" customWidth="1"/>
    <col min="6671" max="6671" width="10.625" style="124"/>
    <col min="6672" max="6672" width="13" style="124" customWidth="1"/>
    <col min="6673" max="6673" width="10.625" style="124"/>
    <col min="6674" max="6674" width="13.25" style="124" customWidth="1"/>
    <col min="6675" max="6913" width="10.625" style="124"/>
    <col min="6914" max="6914" width="7.875" style="124" customWidth="1"/>
    <col min="6915" max="6915" width="36.25" style="124" customWidth="1"/>
    <col min="6916" max="6916" width="31.625" style="124" customWidth="1"/>
    <col min="6917" max="6917" width="28" style="124" customWidth="1"/>
    <col min="6918" max="6918" width="9.125" style="124" customWidth="1"/>
    <col min="6919" max="6919" width="9.75" style="124" customWidth="1"/>
    <col min="6920" max="6920" width="10.25" style="124" customWidth="1"/>
    <col min="6921" max="6921" width="12.25" style="124" customWidth="1"/>
    <col min="6922" max="6922" width="12.125" style="124" customWidth="1"/>
    <col min="6923" max="6923" width="12.625" style="124" customWidth="1"/>
    <col min="6924" max="6924" width="9.625" style="124" customWidth="1"/>
    <col min="6925" max="6925" width="11.375" style="124" customWidth="1"/>
    <col min="6926" max="6926" width="12.125" style="124" customWidth="1"/>
    <col min="6927" max="6927" width="10.625" style="124"/>
    <col min="6928" max="6928" width="13" style="124" customWidth="1"/>
    <col min="6929" max="6929" width="10.625" style="124"/>
    <col min="6930" max="6930" width="13.25" style="124" customWidth="1"/>
    <col min="6931" max="7169" width="10.625" style="124"/>
    <col min="7170" max="7170" width="7.875" style="124" customWidth="1"/>
    <col min="7171" max="7171" width="36.25" style="124" customWidth="1"/>
    <col min="7172" max="7172" width="31.625" style="124" customWidth="1"/>
    <col min="7173" max="7173" width="28" style="124" customWidth="1"/>
    <col min="7174" max="7174" width="9.125" style="124" customWidth="1"/>
    <col min="7175" max="7175" width="9.75" style="124" customWidth="1"/>
    <col min="7176" max="7176" width="10.25" style="124" customWidth="1"/>
    <col min="7177" max="7177" width="12.25" style="124" customWidth="1"/>
    <col min="7178" max="7178" width="12.125" style="124" customWidth="1"/>
    <col min="7179" max="7179" width="12.625" style="124" customWidth="1"/>
    <col min="7180" max="7180" width="9.625" style="124" customWidth="1"/>
    <col min="7181" max="7181" width="11.375" style="124" customWidth="1"/>
    <col min="7182" max="7182" width="12.125" style="124" customWidth="1"/>
    <col min="7183" max="7183" width="10.625" style="124"/>
    <col min="7184" max="7184" width="13" style="124" customWidth="1"/>
    <col min="7185" max="7185" width="10.625" style="124"/>
    <col min="7186" max="7186" width="13.25" style="124" customWidth="1"/>
    <col min="7187" max="7425" width="10.625" style="124"/>
    <col min="7426" max="7426" width="7.875" style="124" customWidth="1"/>
    <col min="7427" max="7427" width="36.25" style="124" customWidth="1"/>
    <col min="7428" max="7428" width="31.625" style="124" customWidth="1"/>
    <col min="7429" max="7429" width="28" style="124" customWidth="1"/>
    <col min="7430" max="7430" width="9.125" style="124" customWidth="1"/>
    <col min="7431" max="7431" width="9.75" style="124" customWidth="1"/>
    <col min="7432" max="7432" width="10.25" style="124" customWidth="1"/>
    <col min="7433" max="7433" width="12.25" style="124" customWidth="1"/>
    <col min="7434" max="7434" width="12.125" style="124" customWidth="1"/>
    <col min="7435" max="7435" width="12.625" style="124" customWidth="1"/>
    <col min="7436" max="7436" width="9.625" style="124" customWidth="1"/>
    <col min="7437" max="7437" width="11.375" style="124" customWidth="1"/>
    <col min="7438" max="7438" width="12.125" style="124" customWidth="1"/>
    <col min="7439" max="7439" width="10.625" style="124"/>
    <col min="7440" max="7440" width="13" style="124" customWidth="1"/>
    <col min="7441" max="7441" width="10.625" style="124"/>
    <col min="7442" max="7442" width="13.25" style="124" customWidth="1"/>
    <col min="7443" max="7681" width="10.625" style="124"/>
    <col min="7682" max="7682" width="7.875" style="124" customWidth="1"/>
    <col min="7683" max="7683" width="36.25" style="124" customWidth="1"/>
    <col min="7684" max="7684" width="31.625" style="124" customWidth="1"/>
    <col min="7685" max="7685" width="28" style="124" customWidth="1"/>
    <col min="7686" max="7686" width="9.125" style="124" customWidth="1"/>
    <col min="7687" max="7687" width="9.75" style="124" customWidth="1"/>
    <col min="7688" max="7688" width="10.25" style="124" customWidth="1"/>
    <col min="7689" max="7689" width="12.25" style="124" customWidth="1"/>
    <col min="7690" max="7690" width="12.125" style="124" customWidth="1"/>
    <col min="7691" max="7691" width="12.625" style="124" customWidth="1"/>
    <col min="7692" max="7692" width="9.625" style="124" customWidth="1"/>
    <col min="7693" max="7693" width="11.375" style="124" customWidth="1"/>
    <col min="7694" max="7694" width="12.125" style="124" customWidth="1"/>
    <col min="7695" max="7695" width="10.625" style="124"/>
    <col min="7696" max="7696" width="13" style="124" customWidth="1"/>
    <col min="7697" max="7697" width="10.625" style="124"/>
    <col min="7698" max="7698" width="13.25" style="124" customWidth="1"/>
    <col min="7699" max="7937" width="10.625" style="124"/>
    <col min="7938" max="7938" width="7.875" style="124" customWidth="1"/>
    <col min="7939" max="7939" width="36.25" style="124" customWidth="1"/>
    <col min="7940" max="7940" width="31.625" style="124" customWidth="1"/>
    <col min="7941" max="7941" width="28" style="124" customWidth="1"/>
    <col min="7942" max="7942" width="9.125" style="124" customWidth="1"/>
    <col min="7943" max="7943" width="9.75" style="124" customWidth="1"/>
    <col min="7944" max="7944" width="10.25" style="124" customWidth="1"/>
    <col min="7945" max="7945" width="12.25" style="124" customWidth="1"/>
    <col min="7946" max="7946" width="12.125" style="124" customWidth="1"/>
    <col min="7947" max="7947" width="12.625" style="124" customWidth="1"/>
    <col min="7948" max="7948" width="9.625" style="124" customWidth="1"/>
    <col min="7949" max="7949" width="11.375" style="124" customWidth="1"/>
    <col min="7950" max="7950" width="12.125" style="124" customWidth="1"/>
    <col min="7951" max="7951" width="10.625" style="124"/>
    <col min="7952" max="7952" width="13" style="124" customWidth="1"/>
    <col min="7953" max="7953" width="10.625" style="124"/>
    <col min="7954" max="7954" width="13.25" style="124" customWidth="1"/>
    <col min="7955" max="8193" width="10.625" style="124"/>
    <col min="8194" max="8194" width="7.875" style="124" customWidth="1"/>
    <col min="8195" max="8195" width="36.25" style="124" customWidth="1"/>
    <col min="8196" max="8196" width="31.625" style="124" customWidth="1"/>
    <col min="8197" max="8197" width="28" style="124" customWidth="1"/>
    <col min="8198" max="8198" width="9.125" style="124" customWidth="1"/>
    <col min="8199" max="8199" width="9.75" style="124" customWidth="1"/>
    <col min="8200" max="8200" width="10.25" style="124" customWidth="1"/>
    <col min="8201" max="8201" width="12.25" style="124" customWidth="1"/>
    <col min="8202" max="8202" width="12.125" style="124" customWidth="1"/>
    <col min="8203" max="8203" width="12.625" style="124" customWidth="1"/>
    <col min="8204" max="8204" width="9.625" style="124" customWidth="1"/>
    <col min="8205" max="8205" width="11.375" style="124" customWidth="1"/>
    <col min="8206" max="8206" width="12.125" style="124" customWidth="1"/>
    <col min="8207" max="8207" width="10.625" style="124"/>
    <col min="8208" max="8208" width="13" style="124" customWidth="1"/>
    <col min="8209" max="8209" width="10.625" style="124"/>
    <col min="8210" max="8210" width="13.25" style="124" customWidth="1"/>
    <col min="8211" max="8449" width="10.625" style="124"/>
    <col min="8450" max="8450" width="7.875" style="124" customWidth="1"/>
    <col min="8451" max="8451" width="36.25" style="124" customWidth="1"/>
    <col min="8452" max="8452" width="31.625" style="124" customWidth="1"/>
    <col min="8453" max="8453" width="28" style="124" customWidth="1"/>
    <col min="8454" max="8454" width="9.125" style="124" customWidth="1"/>
    <col min="8455" max="8455" width="9.75" style="124" customWidth="1"/>
    <col min="8456" max="8456" width="10.25" style="124" customWidth="1"/>
    <col min="8457" max="8457" width="12.25" style="124" customWidth="1"/>
    <col min="8458" max="8458" width="12.125" style="124" customWidth="1"/>
    <col min="8459" max="8459" width="12.625" style="124" customWidth="1"/>
    <col min="8460" max="8460" width="9.625" style="124" customWidth="1"/>
    <col min="8461" max="8461" width="11.375" style="124" customWidth="1"/>
    <col min="8462" max="8462" width="12.125" style="124" customWidth="1"/>
    <col min="8463" max="8463" width="10.625" style="124"/>
    <col min="8464" max="8464" width="13" style="124" customWidth="1"/>
    <col min="8465" max="8465" width="10.625" style="124"/>
    <col min="8466" max="8466" width="13.25" style="124" customWidth="1"/>
    <col min="8467" max="8705" width="10.625" style="124"/>
    <col min="8706" max="8706" width="7.875" style="124" customWidth="1"/>
    <col min="8707" max="8707" width="36.25" style="124" customWidth="1"/>
    <col min="8708" max="8708" width="31.625" style="124" customWidth="1"/>
    <col min="8709" max="8709" width="28" style="124" customWidth="1"/>
    <col min="8710" max="8710" width="9.125" style="124" customWidth="1"/>
    <col min="8711" max="8711" width="9.75" style="124" customWidth="1"/>
    <col min="8712" max="8712" width="10.25" style="124" customWidth="1"/>
    <col min="8713" max="8713" width="12.25" style="124" customWidth="1"/>
    <col min="8714" max="8714" width="12.125" style="124" customWidth="1"/>
    <col min="8715" max="8715" width="12.625" style="124" customWidth="1"/>
    <col min="8716" max="8716" width="9.625" style="124" customWidth="1"/>
    <col min="8717" max="8717" width="11.375" style="124" customWidth="1"/>
    <col min="8718" max="8718" width="12.125" style="124" customWidth="1"/>
    <col min="8719" max="8719" width="10.625" style="124"/>
    <col min="8720" max="8720" width="13" style="124" customWidth="1"/>
    <col min="8721" max="8721" width="10.625" style="124"/>
    <col min="8722" max="8722" width="13.25" style="124" customWidth="1"/>
    <col min="8723" max="8961" width="10.625" style="124"/>
    <col min="8962" max="8962" width="7.875" style="124" customWidth="1"/>
    <col min="8963" max="8963" width="36.25" style="124" customWidth="1"/>
    <col min="8964" max="8964" width="31.625" style="124" customWidth="1"/>
    <col min="8965" max="8965" width="28" style="124" customWidth="1"/>
    <col min="8966" max="8966" width="9.125" style="124" customWidth="1"/>
    <col min="8967" max="8967" width="9.75" style="124" customWidth="1"/>
    <col min="8968" max="8968" width="10.25" style="124" customWidth="1"/>
    <col min="8969" max="8969" width="12.25" style="124" customWidth="1"/>
    <col min="8970" max="8970" width="12.125" style="124" customWidth="1"/>
    <col min="8971" max="8971" width="12.625" style="124" customWidth="1"/>
    <col min="8972" max="8972" width="9.625" style="124" customWidth="1"/>
    <col min="8973" max="8973" width="11.375" style="124" customWidth="1"/>
    <col min="8974" max="8974" width="12.125" style="124" customWidth="1"/>
    <col min="8975" max="8975" width="10.625" style="124"/>
    <col min="8976" max="8976" width="13" style="124" customWidth="1"/>
    <col min="8977" max="8977" width="10.625" style="124"/>
    <col min="8978" max="8978" width="13.25" style="124" customWidth="1"/>
    <col min="8979" max="9217" width="10.625" style="124"/>
    <col min="9218" max="9218" width="7.875" style="124" customWidth="1"/>
    <col min="9219" max="9219" width="36.25" style="124" customWidth="1"/>
    <col min="9220" max="9220" width="31.625" style="124" customWidth="1"/>
    <col min="9221" max="9221" width="28" style="124" customWidth="1"/>
    <col min="9222" max="9222" width="9.125" style="124" customWidth="1"/>
    <col min="9223" max="9223" width="9.75" style="124" customWidth="1"/>
    <col min="9224" max="9224" width="10.25" style="124" customWidth="1"/>
    <col min="9225" max="9225" width="12.25" style="124" customWidth="1"/>
    <col min="9226" max="9226" width="12.125" style="124" customWidth="1"/>
    <col min="9227" max="9227" width="12.625" style="124" customWidth="1"/>
    <col min="9228" max="9228" width="9.625" style="124" customWidth="1"/>
    <col min="9229" max="9229" width="11.375" style="124" customWidth="1"/>
    <col min="9230" max="9230" width="12.125" style="124" customWidth="1"/>
    <col min="9231" max="9231" width="10.625" style="124"/>
    <col min="9232" max="9232" width="13" style="124" customWidth="1"/>
    <col min="9233" max="9233" width="10.625" style="124"/>
    <col min="9234" max="9234" width="13.25" style="124" customWidth="1"/>
    <col min="9235" max="9473" width="10.625" style="124"/>
    <col min="9474" max="9474" width="7.875" style="124" customWidth="1"/>
    <col min="9475" max="9475" width="36.25" style="124" customWidth="1"/>
    <col min="9476" max="9476" width="31.625" style="124" customWidth="1"/>
    <col min="9477" max="9477" width="28" style="124" customWidth="1"/>
    <col min="9478" max="9478" width="9.125" style="124" customWidth="1"/>
    <col min="9479" max="9479" width="9.75" style="124" customWidth="1"/>
    <col min="9480" max="9480" width="10.25" style="124" customWidth="1"/>
    <col min="9481" max="9481" width="12.25" style="124" customWidth="1"/>
    <col min="9482" max="9482" width="12.125" style="124" customWidth="1"/>
    <col min="9483" max="9483" width="12.625" style="124" customWidth="1"/>
    <col min="9484" max="9484" width="9.625" style="124" customWidth="1"/>
    <col min="9485" max="9485" width="11.375" style="124" customWidth="1"/>
    <col min="9486" max="9486" width="12.125" style="124" customWidth="1"/>
    <col min="9487" max="9487" width="10.625" style="124"/>
    <col min="9488" max="9488" width="13" style="124" customWidth="1"/>
    <col min="9489" max="9489" width="10.625" style="124"/>
    <col min="9490" max="9490" width="13.25" style="124" customWidth="1"/>
    <col min="9491" max="9729" width="10.625" style="124"/>
    <col min="9730" max="9730" width="7.875" style="124" customWidth="1"/>
    <col min="9731" max="9731" width="36.25" style="124" customWidth="1"/>
    <col min="9732" max="9732" width="31.625" style="124" customWidth="1"/>
    <col min="9733" max="9733" width="28" style="124" customWidth="1"/>
    <col min="9734" max="9734" width="9.125" style="124" customWidth="1"/>
    <col min="9735" max="9735" width="9.75" style="124" customWidth="1"/>
    <col min="9736" max="9736" width="10.25" style="124" customWidth="1"/>
    <col min="9737" max="9737" width="12.25" style="124" customWidth="1"/>
    <col min="9738" max="9738" width="12.125" style="124" customWidth="1"/>
    <col min="9739" max="9739" width="12.625" style="124" customWidth="1"/>
    <col min="9740" max="9740" width="9.625" style="124" customWidth="1"/>
    <col min="9741" max="9741" width="11.375" style="124" customWidth="1"/>
    <col min="9742" max="9742" width="12.125" style="124" customWidth="1"/>
    <col min="9743" max="9743" width="10.625" style="124"/>
    <col min="9744" max="9744" width="13" style="124" customWidth="1"/>
    <col min="9745" max="9745" width="10.625" style="124"/>
    <col min="9746" max="9746" width="13.25" style="124" customWidth="1"/>
    <col min="9747" max="9985" width="10.625" style="124"/>
    <col min="9986" max="9986" width="7.875" style="124" customWidth="1"/>
    <col min="9987" max="9987" width="36.25" style="124" customWidth="1"/>
    <col min="9988" max="9988" width="31.625" style="124" customWidth="1"/>
    <col min="9989" max="9989" width="28" style="124" customWidth="1"/>
    <col min="9990" max="9990" width="9.125" style="124" customWidth="1"/>
    <col min="9991" max="9991" width="9.75" style="124" customWidth="1"/>
    <col min="9992" max="9992" width="10.25" style="124" customWidth="1"/>
    <col min="9993" max="9993" width="12.25" style="124" customWidth="1"/>
    <col min="9994" max="9994" width="12.125" style="124" customWidth="1"/>
    <col min="9995" max="9995" width="12.625" style="124" customWidth="1"/>
    <col min="9996" max="9996" width="9.625" style="124" customWidth="1"/>
    <col min="9997" max="9997" width="11.375" style="124" customWidth="1"/>
    <col min="9998" max="9998" width="12.125" style="124" customWidth="1"/>
    <col min="9999" max="9999" width="10.625" style="124"/>
    <col min="10000" max="10000" width="13" style="124" customWidth="1"/>
    <col min="10001" max="10001" width="10.625" style="124"/>
    <col min="10002" max="10002" width="13.25" style="124" customWidth="1"/>
    <col min="10003" max="10241" width="10.625" style="124"/>
    <col min="10242" max="10242" width="7.875" style="124" customWidth="1"/>
    <col min="10243" max="10243" width="36.25" style="124" customWidth="1"/>
    <col min="10244" max="10244" width="31.625" style="124" customWidth="1"/>
    <col min="10245" max="10245" width="28" style="124" customWidth="1"/>
    <col min="10246" max="10246" width="9.125" style="124" customWidth="1"/>
    <col min="10247" max="10247" width="9.75" style="124" customWidth="1"/>
    <col min="10248" max="10248" width="10.25" style="124" customWidth="1"/>
    <col min="10249" max="10249" width="12.25" style="124" customWidth="1"/>
    <col min="10250" max="10250" width="12.125" style="124" customWidth="1"/>
    <col min="10251" max="10251" width="12.625" style="124" customWidth="1"/>
    <col min="10252" max="10252" width="9.625" style="124" customWidth="1"/>
    <col min="10253" max="10253" width="11.375" style="124" customWidth="1"/>
    <col min="10254" max="10254" width="12.125" style="124" customWidth="1"/>
    <col min="10255" max="10255" width="10.625" style="124"/>
    <col min="10256" max="10256" width="13" style="124" customWidth="1"/>
    <col min="10257" max="10257" width="10.625" style="124"/>
    <col min="10258" max="10258" width="13.25" style="124" customWidth="1"/>
    <col min="10259" max="10497" width="10.625" style="124"/>
    <col min="10498" max="10498" width="7.875" style="124" customWidth="1"/>
    <col min="10499" max="10499" width="36.25" style="124" customWidth="1"/>
    <col min="10500" max="10500" width="31.625" style="124" customWidth="1"/>
    <col min="10501" max="10501" width="28" style="124" customWidth="1"/>
    <col min="10502" max="10502" width="9.125" style="124" customWidth="1"/>
    <col min="10503" max="10503" width="9.75" style="124" customWidth="1"/>
    <col min="10504" max="10504" width="10.25" style="124" customWidth="1"/>
    <col min="10505" max="10505" width="12.25" style="124" customWidth="1"/>
    <col min="10506" max="10506" width="12.125" style="124" customWidth="1"/>
    <col min="10507" max="10507" width="12.625" style="124" customWidth="1"/>
    <col min="10508" max="10508" width="9.625" style="124" customWidth="1"/>
    <col min="10509" max="10509" width="11.375" style="124" customWidth="1"/>
    <col min="10510" max="10510" width="12.125" style="124" customWidth="1"/>
    <col min="10511" max="10511" width="10.625" style="124"/>
    <col min="10512" max="10512" width="13" style="124" customWidth="1"/>
    <col min="10513" max="10513" width="10.625" style="124"/>
    <col min="10514" max="10514" width="13.25" style="124" customWidth="1"/>
    <col min="10515" max="10753" width="10.625" style="124"/>
    <col min="10754" max="10754" width="7.875" style="124" customWidth="1"/>
    <col min="10755" max="10755" width="36.25" style="124" customWidth="1"/>
    <col min="10756" max="10756" width="31.625" style="124" customWidth="1"/>
    <col min="10757" max="10757" width="28" style="124" customWidth="1"/>
    <col min="10758" max="10758" width="9.125" style="124" customWidth="1"/>
    <col min="10759" max="10759" width="9.75" style="124" customWidth="1"/>
    <col min="10760" max="10760" width="10.25" style="124" customWidth="1"/>
    <col min="10761" max="10761" width="12.25" style="124" customWidth="1"/>
    <col min="10762" max="10762" width="12.125" style="124" customWidth="1"/>
    <col min="10763" max="10763" width="12.625" style="124" customWidth="1"/>
    <col min="10764" max="10764" width="9.625" style="124" customWidth="1"/>
    <col min="10765" max="10765" width="11.375" style="124" customWidth="1"/>
    <col min="10766" max="10766" width="12.125" style="124" customWidth="1"/>
    <col min="10767" max="10767" width="10.625" style="124"/>
    <col min="10768" max="10768" width="13" style="124" customWidth="1"/>
    <col min="10769" max="10769" width="10.625" style="124"/>
    <col min="10770" max="10770" width="13.25" style="124" customWidth="1"/>
    <col min="10771" max="11009" width="10.625" style="124"/>
    <col min="11010" max="11010" width="7.875" style="124" customWidth="1"/>
    <col min="11011" max="11011" width="36.25" style="124" customWidth="1"/>
    <col min="11012" max="11012" width="31.625" style="124" customWidth="1"/>
    <col min="11013" max="11013" width="28" style="124" customWidth="1"/>
    <col min="11014" max="11014" width="9.125" style="124" customWidth="1"/>
    <col min="11015" max="11015" width="9.75" style="124" customWidth="1"/>
    <col min="11016" max="11016" width="10.25" style="124" customWidth="1"/>
    <col min="11017" max="11017" width="12.25" style="124" customWidth="1"/>
    <col min="11018" max="11018" width="12.125" style="124" customWidth="1"/>
    <col min="11019" max="11019" width="12.625" style="124" customWidth="1"/>
    <col min="11020" max="11020" width="9.625" style="124" customWidth="1"/>
    <col min="11021" max="11021" width="11.375" style="124" customWidth="1"/>
    <col min="11022" max="11022" width="12.125" style="124" customWidth="1"/>
    <col min="11023" max="11023" width="10.625" style="124"/>
    <col min="11024" max="11024" width="13" style="124" customWidth="1"/>
    <col min="11025" max="11025" width="10.625" style="124"/>
    <col min="11026" max="11026" width="13.25" style="124" customWidth="1"/>
    <col min="11027" max="11265" width="10.625" style="124"/>
    <col min="11266" max="11266" width="7.875" style="124" customWidth="1"/>
    <col min="11267" max="11267" width="36.25" style="124" customWidth="1"/>
    <col min="11268" max="11268" width="31.625" style="124" customWidth="1"/>
    <col min="11269" max="11269" width="28" style="124" customWidth="1"/>
    <col min="11270" max="11270" width="9.125" style="124" customWidth="1"/>
    <col min="11271" max="11271" width="9.75" style="124" customWidth="1"/>
    <col min="11272" max="11272" width="10.25" style="124" customWidth="1"/>
    <col min="11273" max="11273" width="12.25" style="124" customWidth="1"/>
    <col min="11274" max="11274" width="12.125" style="124" customWidth="1"/>
    <col min="11275" max="11275" width="12.625" style="124" customWidth="1"/>
    <col min="11276" max="11276" width="9.625" style="124" customWidth="1"/>
    <col min="11277" max="11277" width="11.375" style="124" customWidth="1"/>
    <col min="11278" max="11278" width="12.125" style="124" customWidth="1"/>
    <col min="11279" max="11279" width="10.625" style="124"/>
    <col min="11280" max="11280" width="13" style="124" customWidth="1"/>
    <col min="11281" max="11281" width="10.625" style="124"/>
    <col min="11282" max="11282" width="13.25" style="124" customWidth="1"/>
    <col min="11283" max="11521" width="10.625" style="124"/>
    <col min="11522" max="11522" width="7.875" style="124" customWidth="1"/>
    <col min="11523" max="11523" width="36.25" style="124" customWidth="1"/>
    <col min="11524" max="11524" width="31.625" style="124" customWidth="1"/>
    <col min="11525" max="11525" width="28" style="124" customWidth="1"/>
    <col min="11526" max="11526" width="9.125" style="124" customWidth="1"/>
    <col min="11527" max="11527" width="9.75" style="124" customWidth="1"/>
    <col min="11528" max="11528" width="10.25" style="124" customWidth="1"/>
    <col min="11529" max="11529" width="12.25" style="124" customWidth="1"/>
    <col min="11530" max="11530" width="12.125" style="124" customWidth="1"/>
    <col min="11531" max="11531" width="12.625" style="124" customWidth="1"/>
    <col min="11532" max="11532" width="9.625" style="124" customWidth="1"/>
    <col min="11533" max="11533" width="11.375" style="124" customWidth="1"/>
    <col min="11534" max="11534" width="12.125" style="124" customWidth="1"/>
    <col min="11535" max="11535" width="10.625" style="124"/>
    <col min="11536" max="11536" width="13" style="124" customWidth="1"/>
    <col min="11537" max="11537" width="10.625" style="124"/>
    <col min="11538" max="11538" width="13.25" style="124" customWidth="1"/>
    <col min="11539" max="11777" width="10.625" style="124"/>
    <col min="11778" max="11778" width="7.875" style="124" customWidth="1"/>
    <col min="11779" max="11779" width="36.25" style="124" customWidth="1"/>
    <col min="11780" max="11780" width="31.625" style="124" customWidth="1"/>
    <col min="11781" max="11781" width="28" style="124" customWidth="1"/>
    <col min="11782" max="11782" width="9.125" style="124" customWidth="1"/>
    <col min="11783" max="11783" width="9.75" style="124" customWidth="1"/>
    <col min="11784" max="11784" width="10.25" style="124" customWidth="1"/>
    <col min="11785" max="11785" width="12.25" style="124" customWidth="1"/>
    <col min="11786" max="11786" width="12.125" style="124" customWidth="1"/>
    <col min="11787" max="11787" width="12.625" style="124" customWidth="1"/>
    <col min="11788" max="11788" width="9.625" style="124" customWidth="1"/>
    <col min="11789" max="11789" width="11.375" style="124" customWidth="1"/>
    <col min="11790" max="11790" width="12.125" style="124" customWidth="1"/>
    <col min="11791" max="11791" width="10.625" style="124"/>
    <col min="11792" max="11792" width="13" style="124" customWidth="1"/>
    <col min="11793" max="11793" width="10.625" style="124"/>
    <col min="11794" max="11794" width="13.25" style="124" customWidth="1"/>
    <col min="11795" max="12033" width="10.625" style="124"/>
    <col min="12034" max="12034" width="7.875" style="124" customWidth="1"/>
    <col min="12035" max="12035" width="36.25" style="124" customWidth="1"/>
    <col min="12036" max="12036" width="31.625" style="124" customWidth="1"/>
    <col min="12037" max="12037" width="28" style="124" customWidth="1"/>
    <col min="12038" max="12038" width="9.125" style="124" customWidth="1"/>
    <col min="12039" max="12039" width="9.75" style="124" customWidth="1"/>
    <col min="12040" max="12040" width="10.25" style="124" customWidth="1"/>
    <col min="12041" max="12041" width="12.25" style="124" customWidth="1"/>
    <col min="12042" max="12042" width="12.125" style="124" customWidth="1"/>
    <col min="12043" max="12043" width="12.625" style="124" customWidth="1"/>
    <col min="12044" max="12044" width="9.625" style="124" customWidth="1"/>
    <col min="12045" max="12045" width="11.375" style="124" customWidth="1"/>
    <col min="12046" max="12046" width="12.125" style="124" customWidth="1"/>
    <col min="12047" max="12047" width="10.625" style="124"/>
    <col min="12048" max="12048" width="13" style="124" customWidth="1"/>
    <col min="12049" max="12049" width="10.625" style="124"/>
    <col min="12050" max="12050" width="13.25" style="124" customWidth="1"/>
    <col min="12051" max="12289" width="10.625" style="124"/>
    <col min="12290" max="12290" width="7.875" style="124" customWidth="1"/>
    <col min="12291" max="12291" width="36.25" style="124" customWidth="1"/>
    <col min="12292" max="12292" width="31.625" style="124" customWidth="1"/>
    <col min="12293" max="12293" width="28" style="124" customWidth="1"/>
    <col min="12294" max="12294" width="9.125" style="124" customWidth="1"/>
    <col min="12295" max="12295" width="9.75" style="124" customWidth="1"/>
    <col min="12296" max="12296" width="10.25" style="124" customWidth="1"/>
    <col min="12297" max="12297" width="12.25" style="124" customWidth="1"/>
    <col min="12298" max="12298" width="12.125" style="124" customWidth="1"/>
    <col min="12299" max="12299" width="12.625" style="124" customWidth="1"/>
    <col min="12300" max="12300" width="9.625" style="124" customWidth="1"/>
    <col min="12301" max="12301" width="11.375" style="124" customWidth="1"/>
    <col min="12302" max="12302" width="12.125" style="124" customWidth="1"/>
    <col min="12303" max="12303" width="10.625" style="124"/>
    <col min="12304" max="12304" width="13" style="124" customWidth="1"/>
    <col min="12305" max="12305" width="10.625" style="124"/>
    <col min="12306" max="12306" width="13.25" style="124" customWidth="1"/>
    <col min="12307" max="12545" width="10.625" style="124"/>
    <col min="12546" max="12546" width="7.875" style="124" customWidth="1"/>
    <col min="12547" max="12547" width="36.25" style="124" customWidth="1"/>
    <col min="12548" max="12548" width="31.625" style="124" customWidth="1"/>
    <col min="12549" max="12549" width="28" style="124" customWidth="1"/>
    <col min="12550" max="12550" width="9.125" style="124" customWidth="1"/>
    <col min="12551" max="12551" width="9.75" style="124" customWidth="1"/>
    <col min="12552" max="12552" width="10.25" style="124" customWidth="1"/>
    <col min="12553" max="12553" width="12.25" style="124" customWidth="1"/>
    <col min="12554" max="12554" width="12.125" style="124" customWidth="1"/>
    <col min="12555" max="12555" width="12.625" style="124" customWidth="1"/>
    <col min="12556" max="12556" width="9.625" style="124" customWidth="1"/>
    <col min="12557" max="12557" width="11.375" style="124" customWidth="1"/>
    <col min="12558" max="12558" width="12.125" style="124" customWidth="1"/>
    <col min="12559" max="12559" width="10.625" style="124"/>
    <col min="12560" max="12560" width="13" style="124" customWidth="1"/>
    <col min="12561" max="12561" width="10.625" style="124"/>
    <col min="12562" max="12562" width="13.25" style="124" customWidth="1"/>
    <col min="12563" max="12801" width="10.625" style="124"/>
    <col min="12802" max="12802" width="7.875" style="124" customWidth="1"/>
    <col min="12803" max="12803" width="36.25" style="124" customWidth="1"/>
    <col min="12804" max="12804" width="31.625" style="124" customWidth="1"/>
    <col min="12805" max="12805" width="28" style="124" customWidth="1"/>
    <col min="12806" max="12806" width="9.125" style="124" customWidth="1"/>
    <col min="12807" max="12807" width="9.75" style="124" customWidth="1"/>
    <col min="12808" max="12808" width="10.25" style="124" customWidth="1"/>
    <col min="12809" max="12809" width="12.25" style="124" customWidth="1"/>
    <col min="12810" max="12810" width="12.125" style="124" customWidth="1"/>
    <col min="12811" max="12811" width="12.625" style="124" customWidth="1"/>
    <col min="12812" max="12812" width="9.625" style="124" customWidth="1"/>
    <col min="12813" max="12813" width="11.375" style="124" customWidth="1"/>
    <col min="12814" max="12814" width="12.125" style="124" customWidth="1"/>
    <col min="12815" max="12815" width="10.625" style="124"/>
    <col min="12816" max="12816" width="13" style="124" customWidth="1"/>
    <col min="12817" max="12817" width="10.625" style="124"/>
    <col min="12818" max="12818" width="13.25" style="124" customWidth="1"/>
    <col min="12819" max="13057" width="10.625" style="124"/>
    <col min="13058" max="13058" width="7.875" style="124" customWidth="1"/>
    <col min="13059" max="13059" width="36.25" style="124" customWidth="1"/>
    <col min="13060" max="13060" width="31.625" style="124" customWidth="1"/>
    <col min="13061" max="13061" width="28" style="124" customWidth="1"/>
    <col min="13062" max="13062" width="9.125" style="124" customWidth="1"/>
    <col min="13063" max="13063" width="9.75" style="124" customWidth="1"/>
    <col min="13064" max="13064" width="10.25" style="124" customWidth="1"/>
    <col min="13065" max="13065" width="12.25" style="124" customWidth="1"/>
    <col min="13066" max="13066" width="12.125" style="124" customWidth="1"/>
    <col min="13067" max="13067" width="12.625" style="124" customWidth="1"/>
    <col min="13068" max="13068" width="9.625" style="124" customWidth="1"/>
    <col min="13069" max="13069" width="11.375" style="124" customWidth="1"/>
    <col min="13070" max="13070" width="12.125" style="124" customWidth="1"/>
    <col min="13071" max="13071" width="10.625" style="124"/>
    <col min="13072" max="13072" width="13" style="124" customWidth="1"/>
    <col min="13073" max="13073" width="10.625" style="124"/>
    <col min="13074" max="13074" width="13.25" style="124" customWidth="1"/>
    <col min="13075" max="13313" width="10.625" style="124"/>
    <col min="13314" max="13314" width="7.875" style="124" customWidth="1"/>
    <col min="13315" max="13315" width="36.25" style="124" customWidth="1"/>
    <col min="13316" max="13316" width="31.625" style="124" customWidth="1"/>
    <col min="13317" max="13317" width="28" style="124" customWidth="1"/>
    <col min="13318" max="13318" width="9.125" style="124" customWidth="1"/>
    <col min="13319" max="13319" width="9.75" style="124" customWidth="1"/>
    <col min="13320" max="13320" width="10.25" style="124" customWidth="1"/>
    <col min="13321" max="13321" width="12.25" style="124" customWidth="1"/>
    <col min="13322" max="13322" width="12.125" style="124" customWidth="1"/>
    <col min="13323" max="13323" width="12.625" style="124" customWidth="1"/>
    <col min="13324" max="13324" width="9.625" style="124" customWidth="1"/>
    <col min="13325" max="13325" width="11.375" style="124" customWidth="1"/>
    <col min="13326" max="13326" width="12.125" style="124" customWidth="1"/>
    <col min="13327" max="13327" width="10.625" style="124"/>
    <col min="13328" max="13328" width="13" style="124" customWidth="1"/>
    <col min="13329" max="13329" width="10.625" style="124"/>
    <col min="13330" max="13330" width="13.25" style="124" customWidth="1"/>
    <col min="13331" max="13569" width="10.625" style="124"/>
    <col min="13570" max="13570" width="7.875" style="124" customWidth="1"/>
    <col min="13571" max="13571" width="36.25" style="124" customWidth="1"/>
    <col min="13572" max="13572" width="31.625" style="124" customWidth="1"/>
    <col min="13573" max="13573" width="28" style="124" customWidth="1"/>
    <col min="13574" max="13574" width="9.125" style="124" customWidth="1"/>
    <col min="13575" max="13575" width="9.75" style="124" customWidth="1"/>
    <col min="13576" max="13576" width="10.25" style="124" customWidth="1"/>
    <col min="13577" max="13577" width="12.25" style="124" customWidth="1"/>
    <col min="13578" max="13578" width="12.125" style="124" customWidth="1"/>
    <col min="13579" max="13579" width="12.625" style="124" customWidth="1"/>
    <col min="13580" max="13580" width="9.625" style="124" customWidth="1"/>
    <col min="13581" max="13581" width="11.375" style="124" customWidth="1"/>
    <col min="13582" max="13582" width="12.125" style="124" customWidth="1"/>
    <col min="13583" max="13583" width="10.625" style="124"/>
    <col min="13584" max="13584" width="13" style="124" customWidth="1"/>
    <col min="13585" max="13585" width="10.625" style="124"/>
    <col min="13586" max="13586" width="13.25" style="124" customWidth="1"/>
    <col min="13587" max="13825" width="10.625" style="124"/>
    <col min="13826" max="13826" width="7.875" style="124" customWidth="1"/>
    <col min="13827" max="13827" width="36.25" style="124" customWidth="1"/>
    <col min="13828" max="13828" width="31.625" style="124" customWidth="1"/>
    <col min="13829" max="13829" width="28" style="124" customWidth="1"/>
    <col min="13830" max="13830" width="9.125" style="124" customWidth="1"/>
    <col min="13831" max="13831" width="9.75" style="124" customWidth="1"/>
    <col min="13832" max="13832" width="10.25" style="124" customWidth="1"/>
    <col min="13833" max="13833" width="12.25" style="124" customWidth="1"/>
    <col min="13834" max="13834" width="12.125" style="124" customWidth="1"/>
    <col min="13835" max="13835" width="12.625" style="124" customWidth="1"/>
    <col min="13836" max="13836" width="9.625" style="124" customWidth="1"/>
    <col min="13837" max="13837" width="11.375" style="124" customWidth="1"/>
    <col min="13838" max="13838" width="12.125" style="124" customWidth="1"/>
    <col min="13839" max="13839" width="10.625" style="124"/>
    <col min="13840" max="13840" width="13" style="124" customWidth="1"/>
    <col min="13841" max="13841" width="10.625" style="124"/>
    <col min="13842" max="13842" width="13.25" style="124" customWidth="1"/>
    <col min="13843" max="14081" width="10.625" style="124"/>
    <col min="14082" max="14082" width="7.875" style="124" customWidth="1"/>
    <col min="14083" max="14083" width="36.25" style="124" customWidth="1"/>
    <col min="14084" max="14084" width="31.625" style="124" customWidth="1"/>
    <col min="14085" max="14085" width="28" style="124" customWidth="1"/>
    <col min="14086" max="14086" width="9.125" style="124" customWidth="1"/>
    <col min="14087" max="14087" width="9.75" style="124" customWidth="1"/>
    <col min="14088" max="14088" width="10.25" style="124" customWidth="1"/>
    <col min="14089" max="14089" width="12.25" style="124" customWidth="1"/>
    <col min="14090" max="14090" width="12.125" style="124" customWidth="1"/>
    <col min="14091" max="14091" width="12.625" style="124" customWidth="1"/>
    <col min="14092" max="14092" width="9.625" style="124" customWidth="1"/>
    <col min="14093" max="14093" width="11.375" style="124" customWidth="1"/>
    <col min="14094" max="14094" width="12.125" style="124" customWidth="1"/>
    <col min="14095" max="14095" width="10.625" style="124"/>
    <col min="14096" max="14096" width="13" style="124" customWidth="1"/>
    <col min="14097" max="14097" width="10.625" style="124"/>
    <col min="14098" max="14098" width="13.25" style="124" customWidth="1"/>
    <col min="14099" max="14337" width="10.625" style="124"/>
    <col min="14338" max="14338" width="7.875" style="124" customWidth="1"/>
    <col min="14339" max="14339" width="36.25" style="124" customWidth="1"/>
    <col min="14340" max="14340" width="31.625" style="124" customWidth="1"/>
    <col min="14341" max="14341" width="28" style="124" customWidth="1"/>
    <col min="14342" max="14342" width="9.125" style="124" customWidth="1"/>
    <col min="14343" max="14343" width="9.75" style="124" customWidth="1"/>
    <col min="14344" max="14344" width="10.25" style="124" customWidth="1"/>
    <col min="14345" max="14345" width="12.25" style="124" customWidth="1"/>
    <col min="14346" max="14346" width="12.125" style="124" customWidth="1"/>
    <col min="14347" max="14347" width="12.625" style="124" customWidth="1"/>
    <col min="14348" max="14348" width="9.625" style="124" customWidth="1"/>
    <col min="14349" max="14349" width="11.375" style="124" customWidth="1"/>
    <col min="14350" max="14350" width="12.125" style="124" customWidth="1"/>
    <col min="14351" max="14351" width="10.625" style="124"/>
    <col min="14352" max="14352" width="13" style="124" customWidth="1"/>
    <col min="14353" max="14353" width="10.625" style="124"/>
    <col min="14354" max="14354" width="13.25" style="124" customWidth="1"/>
    <col min="14355" max="14593" width="10.625" style="124"/>
    <col min="14594" max="14594" width="7.875" style="124" customWidth="1"/>
    <col min="14595" max="14595" width="36.25" style="124" customWidth="1"/>
    <col min="14596" max="14596" width="31.625" style="124" customWidth="1"/>
    <col min="14597" max="14597" width="28" style="124" customWidth="1"/>
    <col min="14598" max="14598" width="9.125" style="124" customWidth="1"/>
    <col min="14599" max="14599" width="9.75" style="124" customWidth="1"/>
    <col min="14600" max="14600" width="10.25" style="124" customWidth="1"/>
    <col min="14601" max="14601" width="12.25" style="124" customWidth="1"/>
    <col min="14602" max="14602" width="12.125" style="124" customWidth="1"/>
    <col min="14603" max="14603" width="12.625" style="124" customWidth="1"/>
    <col min="14604" max="14604" width="9.625" style="124" customWidth="1"/>
    <col min="14605" max="14605" width="11.375" style="124" customWidth="1"/>
    <col min="14606" max="14606" width="12.125" style="124" customWidth="1"/>
    <col min="14607" max="14607" width="10.625" style="124"/>
    <col min="14608" max="14608" width="13" style="124" customWidth="1"/>
    <col min="14609" max="14609" width="10.625" style="124"/>
    <col min="14610" max="14610" width="13.25" style="124" customWidth="1"/>
    <col min="14611" max="14849" width="10.625" style="124"/>
    <col min="14850" max="14850" width="7.875" style="124" customWidth="1"/>
    <col min="14851" max="14851" width="36.25" style="124" customWidth="1"/>
    <col min="14852" max="14852" width="31.625" style="124" customWidth="1"/>
    <col min="14853" max="14853" width="28" style="124" customWidth="1"/>
    <col min="14854" max="14854" width="9.125" style="124" customWidth="1"/>
    <col min="14855" max="14855" width="9.75" style="124" customWidth="1"/>
    <col min="14856" max="14856" width="10.25" style="124" customWidth="1"/>
    <col min="14857" max="14857" width="12.25" style="124" customWidth="1"/>
    <col min="14858" max="14858" width="12.125" style="124" customWidth="1"/>
    <col min="14859" max="14859" width="12.625" style="124" customWidth="1"/>
    <col min="14860" max="14860" width="9.625" style="124" customWidth="1"/>
    <col min="14861" max="14861" width="11.375" style="124" customWidth="1"/>
    <col min="14862" max="14862" width="12.125" style="124" customWidth="1"/>
    <col min="14863" max="14863" width="10.625" style="124"/>
    <col min="14864" max="14864" width="13" style="124" customWidth="1"/>
    <col min="14865" max="14865" width="10.625" style="124"/>
    <col min="14866" max="14866" width="13.25" style="124" customWidth="1"/>
    <col min="14867" max="15105" width="10.625" style="124"/>
    <col min="15106" max="15106" width="7.875" style="124" customWidth="1"/>
    <col min="15107" max="15107" width="36.25" style="124" customWidth="1"/>
    <col min="15108" max="15108" width="31.625" style="124" customWidth="1"/>
    <col min="15109" max="15109" width="28" style="124" customWidth="1"/>
    <col min="15110" max="15110" width="9.125" style="124" customWidth="1"/>
    <col min="15111" max="15111" width="9.75" style="124" customWidth="1"/>
    <col min="15112" max="15112" width="10.25" style="124" customWidth="1"/>
    <col min="15113" max="15113" width="12.25" style="124" customWidth="1"/>
    <col min="15114" max="15114" width="12.125" style="124" customWidth="1"/>
    <col min="15115" max="15115" width="12.625" style="124" customWidth="1"/>
    <col min="15116" max="15116" width="9.625" style="124" customWidth="1"/>
    <col min="15117" max="15117" width="11.375" style="124" customWidth="1"/>
    <col min="15118" max="15118" width="12.125" style="124" customWidth="1"/>
    <col min="15119" max="15119" width="10.625" style="124"/>
    <col min="15120" max="15120" width="13" style="124" customWidth="1"/>
    <col min="15121" max="15121" width="10.625" style="124"/>
    <col min="15122" max="15122" width="13.25" style="124" customWidth="1"/>
    <col min="15123" max="15361" width="10.625" style="124"/>
    <col min="15362" max="15362" width="7.875" style="124" customWidth="1"/>
    <col min="15363" max="15363" width="36.25" style="124" customWidth="1"/>
    <col min="15364" max="15364" width="31.625" style="124" customWidth="1"/>
    <col min="15365" max="15365" width="28" style="124" customWidth="1"/>
    <col min="15366" max="15366" width="9.125" style="124" customWidth="1"/>
    <col min="15367" max="15367" width="9.75" style="124" customWidth="1"/>
    <col min="15368" max="15368" width="10.25" style="124" customWidth="1"/>
    <col min="15369" max="15369" width="12.25" style="124" customWidth="1"/>
    <col min="15370" max="15370" width="12.125" style="124" customWidth="1"/>
    <col min="15371" max="15371" width="12.625" style="124" customWidth="1"/>
    <col min="15372" max="15372" width="9.625" style="124" customWidth="1"/>
    <col min="15373" max="15373" width="11.375" style="124" customWidth="1"/>
    <col min="15374" max="15374" width="12.125" style="124" customWidth="1"/>
    <col min="15375" max="15375" width="10.625" style="124"/>
    <col min="15376" max="15376" width="13" style="124" customWidth="1"/>
    <col min="15377" max="15377" width="10.625" style="124"/>
    <col min="15378" max="15378" width="13.25" style="124" customWidth="1"/>
    <col min="15379" max="15617" width="10.625" style="124"/>
    <col min="15618" max="15618" width="7.875" style="124" customWidth="1"/>
    <col min="15619" max="15619" width="36.25" style="124" customWidth="1"/>
    <col min="15620" max="15620" width="31.625" style="124" customWidth="1"/>
    <col min="15621" max="15621" width="28" style="124" customWidth="1"/>
    <col min="15622" max="15622" width="9.125" style="124" customWidth="1"/>
    <col min="15623" max="15623" width="9.75" style="124" customWidth="1"/>
    <col min="15624" max="15624" width="10.25" style="124" customWidth="1"/>
    <col min="15625" max="15625" width="12.25" style="124" customWidth="1"/>
    <col min="15626" max="15626" width="12.125" style="124" customWidth="1"/>
    <col min="15627" max="15627" width="12.625" style="124" customWidth="1"/>
    <col min="15628" max="15628" width="9.625" style="124" customWidth="1"/>
    <col min="15629" max="15629" width="11.375" style="124" customWidth="1"/>
    <col min="15630" max="15630" width="12.125" style="124" customWidth="1"/>
    <col min="15631" max="15631" width="10.625" style="124"/>
    <col min="15632" max="15632" width="13" style="124" customWidth="1"/>
    <col min="15633" max="15633" width="10.625" style="124"/>
    <col min="15634" max="15634" width="13.25" style="124" customWidth="1"/>
    <col min="15635" max="15873" width="10.625" style="124"/>
    <col min="15874" max="15874" width="7.875" style="124" customWidth="1"/>
    <col min="15875" max="15875" width="36.25" style="124" customWidth="1"/>
    <col min="15876" max="15876" width="31.625" style="124" customWidth="1"/>
    <col min="15877" max="15877" width="28" style="124" customWidth="1"/>
    <col min="15878" max="15878" width="9.125" style="124" customWidth="1"/>
    <col min="15879" max="15879" width="9.75" style="124" customWidth="1"/>
    <col min="15880" max="15880" width="10.25" style="124" customWidth="1"/>
    <col min="15881" max="15881" width="12.25" style="124" customWidth="1"/>
    <col min="15882" max="15882" width="12.125" style="124" customWidth="1"/>
    <col min="15883" max="15883" width="12.625" style="124" customWidth="1"/>
    <col min="15884" max="15884" width="9.625" style="124" customWidth="1"/>
    <col min="15885" max="15885" width="11.375" style="124" customWidth="1"/>
    <col min="15886" max="15886" width="12.125" style="124" customWidth="1"/>
    <col min="15887" max="15887" width="10.625" style="124"/>
    <col min="15888" max="15888" width="13" style="124" customWidth="1"/>
    <col min="15889" max="15889" width="10.625" style="124"/>
    <col min="15890" max="15890" width="13.25" style="124" customWidth="1"/>
    <col min="15891" max="16129" width="10.625" style="124"/>
    <col min="16130" max="16130" width="7.875" style="124" customWidth="1"/>
    <col min="16131" max="16131" width="36.25" style="124" customWidth="1"/>
    <col min="16132" max="16132" width="31.625" style="124" customWidth="1"/>
    <col min="16133" max="16133" width="28" style="124" customWidth="1"/>
    <col min="16134" max="16134" width="9.125" style="124" customWidth="1"/>
    <col min="16135" max="16135" width="9.75" style="124" customWidth="1"/>
    <col min="16136" max="16136" width="10.25" style="124" customWidth="1"/>
    <col min="16137" max="16137" width="12.25" style="124" customWidth="1"/>
    <col min="16138" max="16138" width="12.125" style="124" customWidth="1"/>
    <col min="16139" max="16139" width="12.625" style="124" customWidth="1"/>
    <col min="16140" max="16140" width="9.625" style="124" customWidth="1"/>
    <col min="16141" max="16141" width="11.375" style="124" customWidth="1"/>
    <col min="16142" max="16142" width="12.125" style="124" customWidth="1"/>
    <col min="16143" max="16143" width="10.625" style="124"/>
    <col min="16144" max="16144" width="13" style="124" customWidth="1"/>
    <col min="16145" max="16145" width="10.625" style="124"/>
    <col min="16146" max="16146" width="13.25" style="124" customWidth="1"/>
    <col min="16147" max="16384" width="10.625" style="124"/>
  </cols>
  <sheetData>
    <row r="2" spans="2:8" ht="15" customHeight="1">
      <c r="B2" s="950" t="s">
        <v>0</v>
      </c>
      <c r="C2" s="950"/>
      <c r="D2" s="950"/>
      <c r="E2" s="950"/>
      <c r="F2" s="950"/>
      <c r="G2" s="950"/>
    </row>
    <row r="3" spans="2:8" ht="15" customHeight="1">
      <c r="B3" s="950" t="s">
        <v>1</v>
      </c>
      <c r="C3" s="950"/>
      <c r="D3" s="950"/>
      <c r="E3" s="950"/>
      <c r="F3" s="950"/>
      <c r="G3" s="950"/>
    </row>
    <row r="4" spans="2:8" ht="15" customHeight="1">
      <c r="B4" s="950" t="s">
        <v>141</v>
      </c>
      <c r="C4" s="950"/>
      <c r="D4" s="950"/>
      <c r="E4" s="950"/>
      <c r="F4" s="950"/>
      <c r="G4" s="950"/>
    </row>
    <row r="5" spans="2:8" ht="14.25" customHeight="1" thickBot="1">
      <c r="B5" s="951"/>
      <c r="C5" s="951"/>
      <c r="D5" s="951"/>
      <c r="E5" s="951"/>
      <c r="F5" s="951"/>
      <c r="G5" s="951"/>
    </row>
    <row r="6" spans="2:8" s="126" customFormat="1" ht="15.75" thickBot="1">
      <c r="B6" s="952" t="str">
        <f>'1. General'!E12</f>
        <v>Especialización en Radiología e Imágenes Diagnósticas</v>
      </c>
      <c r="C6" s="953"/>
      <c r="D6" s="953"/>
      <c r="E6" s="953"/>
      <c r="F6" s="953"/>
      <c r="G6" s="954"/>
    </row>
    <row r="7" spans="2:8">
      <c r="B7" s="125"/>
      <c r="C7" s="125"/>
      <c r="D7" s="125"/>
      <c r="E7" s="125"/>
      <c r="F7" s="125"/>
      <c r="G7" s="125"/>
    </row>
    <row r="8" spans="2:8">
      <c r="B8" s="501" t="s">
        <v>824</v>
      </c>
      <c r="C8" s="500"/>
      <c r="D8" s="125"/>
      <c r="E8" s="125"/>
      <c r="F8" s="125"/>
      <c r="G8" s="125"/>
    </row>
    <row r="9" spans="2:8">
      <c r="B9" s="125"/>
      <c r="C9" s="125"/>
      <c r="D9" s="125"/>
      <c r="E9" s="125"/>
      <c r="F9" s="125"/>
      <c r="G9" s="125"/>
    </row>
    <row r="10" spans="2:8" ht="45.75" customHeight="1">
      <c r="B10" s="384" t="s">
        <v>102</v>
      </c>
      <c r="C10" s="385" t="s">
        <v>142</v>
      </c>
      <c r="D10" s="385" t="s">
        <v>143</v>
      </c>
      <c r="E10" s="385" t="s">
        <v>144</v>
      </c>
      <c r="F10" s="385" t="s">
        <v>145</v>
      </c>
      <c r="G10" s="386" t="s">
        <v>104</v>
      </c>
      <c r="H10" s="385" t="s">
        <v>425</v>
      </c>
    </row>
    <row r="11" spans="2:8" s="263" customFormat="1" ht="28.5" customHeight="1">
      <c r="B11" s="498">
        <v>1</v>
      </c>
      <c r="C11" s="488" t="s">
        <v>331</v>
      </c>
      <c r="D11" s="489" t="s">
        <v>448</v>
      </c>
      <c r="E11" s="490" t="s">
        <v>407</v>
      </c>
      <c r="F11" s="490" t="s">
        <v>449</v>
      </c>
      <c r="G11" s="488">
        <v>2022</v>
      </c>
      <c r="H11" s="488" t="s">
        <v>450</v>
      </c>
    </row>
    <row r="12" spans="2:8" s="263" customFormat="1" ht="28.5" hidden="1" customHeight="1">
      <c r="B12" s="498">
        <v>2</v>
      </c>
      <c r="C12" s="488" t="s">
        <v>451</v>
      </c>
      <c r="D12" s="489" t="s">
        <v>452</v>
      </c>
      <c r="E12" s="490" t="s">
        <v>407</v>
      </c>
      <c r="F12" s="490" t="s">
        <v>449</v>
      </c>
      <c r="G12" s="488">
        <v>2022</v>
      </c>
      <c r="H12" s="488" t="s">
        <v>450</v>
      </c>
    </row>
    <row r="13" spans="2:8" s="263" customFormat="1" ht="28.5" hidden="1" customHeight="1">
      <c r="B13" s="498">
        <v>3</v>
      </c>
      <c r="C13" s="488" t="s">
        <v>369</v>
      </c>
      <c r="D13" s="489" t="s">
        <v>453</v>
      </c>
      <c r="E13" s="490" t="s">
        <v>407</v>
      </c>
      <c r="F13" s="490" t="s">
        <v>449</v>
      </c>
      <c r="G13" s="488">
        <v>2022</v>
      </c>
      <c r="H13" s="488" t="s">
        <v>450</v>
      </c>
    </row>
    <row r="14" spans="2:8" s="263" customFormat="1" ht="28.5" hidden="1" customHeight="1">
      <c r="B14" s="498">
        <v>4</v>
      </c>
      <c r="C14" s="488" t="s">
        <v>362</v>
      </c>
      <c r="D14" s="489" t="s">
        <v>454</v>
      </c>
      <c r="E14" s="490" t="s">
        <v>407</v>
      </c>
      <c r="F14" s="490" t="s">
        <v>449</v>
      </c>
      <c r="G14" s="488">
        <v>2022</v>
      </c>
      <c r="H14" s="488" t="s">
        <v>450</v>
      </c>
    </row>
    <row r="15" spans="2:8" s="263" customFormat="1" ht="28.5" hidden="1" customHeight="1">
      <c r="B15" s="498">
        <v>5</v>
      </c>
      <c r="C15" s="488" t="s">
        <v>359</v>
      </c>
      <c r="D15" s="489" t="s">
        <v>455</v>
      </c>
      <c r="E15" s="490" t="s">
        <v>407</v>
      </c>
      <c r="F15" s="490" t="s">
        <v>330</v>
      </c>
      <c r="G15" s="488">
        <v>2022</v>
      </c>
      <c r="H15" s="488" t="s">
        <v>450</v>
      </c>
    </row>
    <row r="16" spans="2:8" s="263" customFormat="1" ht="28.5" hidden="1" customHeight="1">
      <c r="B16" s="498">
        <v>6</v>
      </c>
      <c r="C16" s="488" t="s">
        <v>456</v>
      </c>
      <c r="D16" s="489" t="s">
        <v>457</v>
      </c>
      <c r="E16" s="490" t="s">
        <v>407</v>
      </c>
      <c r="F16" s="490" t="s">
        <v>449</v>
      </c>
      <c r="G16" s="488">
        <v>2022</v>
      </c>
      <c r="H16" s="488" t="s">
        <v>450</v>
      </c>
    </row>
    <row r="17" spans="2:8" s="263" customFormat="1" ht="28.5" hidden="1" customHeight="1">
      <c r="B17" s="498">
        <v>7</v>
      </c>
      <c r="C17" s="488" t="s">
        <v>332</v>
      </c>
      <c r="D17" s="489" t="s">
        <v>458</v>
      </c>
      <c r="E17" s="490" t="s">
        <v>407</v>
      </c>
      <c r="F17" s="490" t="s">
        <v>459</v>
      </c>
      <c r="G17" s="488">
        <v>2022</v>
      </c>
      <c r="H17" s="488" t="s">
        <v>450</v>
      </c>
    </row>
    <row r="18" spans="2:8" s="263" customFormat="1" ht="28.5" hidden="1" customHeight="1">
      <c r="B18" s="498">
        <v>8</v>
      </c>
      <c r="C18" s="488" t="s">
        <v>368</v>
      </c>
      <c r="D18" s="489" t="s">
        <v>455</v>
      </c>
      <c r="E18" s="490" t="s">
        <v>407</v>
      </c>
      <c r="F18" s="490" t="s">
        <v>330</v>
      </c>
      <c r="G18" s="488">
        <v>2022</v>
      </c>
      <c r="H18" s="488" t="s">
        <v>450</v>
      </c>
    </row>
    <row r="19" spans="2:8" s="263" customFormat="1" ht="28.5" hidden="1" customHeight="1">
      <c r="B19" s="498">
        <v>9</v>
      </c>
      <c r="C19" s="488" t="s">
        <v>460</v>
      </c>
      <c r="D19" s="489" t="s">
        <v>455</v>
      </c>
      <c r="E19" s="490" t="s">
        <v>407</v>
      </c>
      <c r="F19" s="490" t="s">
        <v>330</v>
      </c>
      <c r="G19" s="488">
        <v>2022</v>
      </c>
      <c r="H19" s="488" t="s">
        <v>450</v>
      </c>
    </row>
    <row r="20" spans="2:8" s="263" customFormat="1" ht="28.5" hidden="1" customHeight="1">
      <c r="B20" s="498">
        <v>10</v>
      </c>
      <c r="C20" s="488" t="s">
        <v>461</v>
      </c>
      <c r="D20" s="489" t="s">
        <v>455</v>
      </c>
      <c r="E20" s="490" t="s">
        <v>407</v>
      </c>
      <c r="F20" s="490" t="s">
        <v>330</v>
      </c>
      <c r="G20" s="488">
        <v>2022</v>
      </c>
      <c r="H20" s="488" t="s">
        <v>450</v>
      </c>
    </row>
    <row r="21" spans="2:8" s="263" customFormat="1" ht="28.5" hidden="1" customHeight="1">
      <c r="B21" s="498">
        <v>11</v>
      </c>
      <c r="C21" s="488" t="s">
        <v>344</v>
      </c>
      <c r="D21" s="489" t="s">
        <v>462</v>
      </c>
      <c r="E21" s="490" t="s">
        <v>407</v>
      </c>
      <c r="F21" s="490" t="s">
        <v>449</v>
      </c>
      <c r="G21" s="488">
        <v>2022</v>
      </c>
      <c r="H21" s="488" t="s">
        <v>450</v>
      </c>
    </row>
    <row r="22" spans="2:8" s="263" customFormat="1" ht="28.5" hidden="1" customHeight="1">
      <c r="B22" s="498">
        <v>12</v>
      </c>
      <c r="C22" s="488" t="s">
        <v>344</v>
      </c>
      <c r="D22" s="489" t="s">
        <v>463</v>
      </c>
      <c r="E22" s="490" t="s">
        <v>407</v>
      </c>
      <c r="F22" s="490" t="s">
        <v>449</v>
      </c>
      <c r="G22" s="488">
        <v>2022</v>
      </c>
      <c r="H22" s="488" t="s">
        <v>450</v>
      </c>
    </row>
    <row r="23" spans="2:8" s="263" customFormat="1" ht="28.5" hidden="1" customHeight="1">
      <c r="B23" s="498">
        <v>13</v>
      </c>
      <c r="C23" s="488" t="s">
        <v>433</v>
      </c>
      <c r="D23" s="489" t="s">
        <v>464</v>
      </c>
      <c r="E23" s="490" t="s">
        <v>407</v>
      </c>
      <c r="F23" s="490" t="s">
        <v>449</v>
      </c>
      <c r="G23" s="488">
        <v>2022</v>
      </c>
      <c r="H23" s="488" t="s">
        <v>450</v>
      </c>
    </row>
    <row r="24" spans="2:8" s="263" customFormat="1" ht="28.5" hidden="1" customHeight="1">
      <c r="B24" s="498">
        <v>14</v>
      </c>
      <c r="C24" s="488" t="s">
        <v>451</v>
      </c>
      <c r="D24" s="489" t="s">
        <v>465</v>
      </c>
      <c r="E24" s="490" t="s">
        <v>407</v>
      </c>
      <c r="F24" s="490" t="s">
        <v>449</v>
      </c>
      <c r="G24" s="488">
        <v>2022</v>
      </c>
      <c r="H24" s="488" t="s">
        <v>450</v>
      </c>
    </row>
    <row r="25" spans="2:8" s="263" customFormat="1" ht="28.5" hidden="1" customHeight="1">
      <c r="B25" s="498">
        <v>15</v>
      </c>
      <c r="C25" s="488" t="s">
        <v>344</v>
      </c>
      <c r="D25" s="489" t="s">
        <v>466</v>
      </c>
      <c r="E25" s="490" t="s">
        <v>407</v>
      </c>
      <c r="F25" s="490" t="s">
        <v>449</v>
      </c>
      <c r="G25" s="488">
        <v>2022</v>
      </c>
      <c r="H25" s="488" t="s">
        <v>450</v>
      </c>
    </row>
    <row r="26" spans="2:8" s="263" customFormat="1" ht="28.5" hidden="1" customHeight="1">
      <c r="B26" s="498">
        <v>16</v>
      </c>
      <c r="C26" s="488" t="s">
        <v>359</v>
      </c>
      <c r="D26" s="489" t="s">
        <v>448</v>
      </c>
      <c r="E26" s="490" t="s">
        <v>407</v>
      </c>
      <c r="F26" s="490" t="s">
        <v>449</v>
      </c>
      <c r="G26" s="488">
        <v>2022</v>
      </c>
      <c r="H26" s="488" t="s">
        <v>450</v>
      </c>
    </row>
    <row r="27" spans="2:8" s="263" customFormat="1" ht="28.5" hidden="1" customHeight="1">
      <c r="B27" s="498">
        <v>17</v>
      </c>
      <c r="C27" s="488" t="s">
        <v>333</v>
      </c>
      <c r="D27" s="489" t="s">
        <v>467</v>
      </c>
      <c r="E27" s="490" t="s">
        <v>407</v>
      </c>
      <c r="F27" s="490" t="s">
        <v>449</v>
      </c>
      <c r="G27" s="488">
        <v>2021</v>
      </c>
      <c r="H27" s="488" t="s">
        <v>450</v>
      </c>
    </row>
    <row r="28" spans="2:8" s="263" customFormat="1" ht="28.5" hidden="1" customHeight="1">
      <c r="B28" s="498">
        <v>18</v>
      </c>
      <c r="C28" s="488" t="s">
        <v>468</v>
      </c>
      <c r="D28" s="489" t="s">
        <v>423</v>
      </c>
      <c r="E28" s="490" t="s">
        <v>407</v>
      </c>
      <c r="F28" s="490" t="s">
        <v>449</v>
      </c>
      <c r="G28" s="488">
        <v>2021</v>
      </c>
      <c r="H28" s="488" t="s">
        <v>450</v>
      </c>
    </row>
    <row r="29" spans="2:8" s="263" customFormat="1" ht="28.5" hidden="1" customHeight="1">
      <c r="B29" s="498">
        <v>19</v>
      </c>
      <c r="C29" s="488" t="s">
        <v>468</v>
      </c>
      <c r="D29" s="489" t="s">
        <v>421</v>
      </c>
      <c r="E29" s="490" t="s">
        <v>407</v>
      </c>
      <c r="F29" s="490" t="s">
        <v>449</v>
      </c>
      <c r="G29" s="488">
        <v>2021</v>
      </c>
      <c r="H29" s="488" t="s">
        <v>450</v>
      </c>
    </row>
    <row r="30" spans="2:8" s="263" customFormat="1" ht="28.5" hidden="1" customHeight="1">
      <c r="B30" s="498">
        <v>20</v>
      </c>
      <c r="C30" s="488" t="s">
        <v>469</v>
      </c>
      <c r="D30" s="489" t="s">
        <v>322</v>
      </c>
      <c r="E30" s="490" t="s">
        <v>407</v>
      </c>
      <c r="F30" s="490" t="s">
        <v>449</v>
      </c>
      <c r="G30" s="488">
        <v>2021</v>
      </c>
      <c r="H30" s="488" t="s">
        <v>450</v>
      </c>
    </row>
    <row r="31" spans="2:8" s="263" customFormat="1" ht="28.5" hidden="1" customHeight="1">
      <c r="B31" s="498">
        <v>21</v>
      </c>
      <c r="C31" s="488" t="s">
        <v>336</v>
      </c>
      <c r="D31" s="489" t="s">
        <v>424</v>
      </c>
      <c r="E31" s="490" t="s">
        <v>407</v>
      </c>
      <c r="F31" s="490" t="s">
        <v>449</v>
      </c>
      <c r="G31" s="488">
        <v>2021</v>
      </c>
      <c r="H31" s="488" t="s">
        <v>450</v>
      </c>
    </row>
    <row r="32" spans="2:8" s="263" customFormat="1" ht="28.5" customHeight="1">
      <c r="B32" s="498">
        <v>22</v>
      </c>
      <c r="C32" s="488" t="s">
        <v>331</v>
      </c>
      <c r="D32" s="489" t="s">
        <v>470</v>
      </c>
      <c r="E32" s="490" t="s">
        <v>407</v>
      </c>
      <c r="F32" s="490" t="s">
        <v>449</v>
      </c>
      <c r="G32" s="488">
        <v>2021</v>
      </c>
      <c r="H32" s="488" t="s">
        <v>450</v>
      </c>
    </row>
    <row r="33" spans="2:8" s="263" customFormat="1" ht="28.5" hidden="1" customHeight="1">
      <c r="B33" s="498">
        <v>23</v>
      </c>
      <c r="C33" s="488" t="s">
        <v>333</v>
      </c>
      <c r="D33" s="489" t="s">
        <v>471</v>
      </c>
      <c r="E33" s="490" t="s">
        <v>407</v>
      </c>
      <c r="F33" s="490" t="s">
        <v>449</v>
      </c>
      <c r="G33" s="488">
        <v>2021</v>
      </c>
      <c r="H33" s="488" t="s">
        <v>450</v>
      </c>
    </row>
    <row r="34" spans="2:8" s="263" customFormat="1" ht="28.5" hidden="1" customHeight="1">
      <c r="B34" s="498">
        <v>24</v>
      </c>
      <c r="C34" s="488" t="s">
        <v>428</v>
      </c>
      <c r="D34" s="489" t="s">
        <v>411</v>
      </c>
      <c r="E34" s="490" t="s">
        <v>407</v>
      </c>
      <c r="F34" s="490" t="s">
        <v>449</v>
      </c>
      <c r="G34" s="488">
        <v>2021</v>
      </c>
      <c r="H34" s="488" t="s">
        <v>450</v>
      </c>
    </row>
    <row r="35" spans="2:8" s="263" customFormat="1" ht="28.5" hidden="1" customHeight="1">
      <c r="B35" s="498">
        <v>25</v>
      </c>
      <c r="C35" s="488" t="s">
        <v>341</v>
      </c>
      <c r="D35" s="489" t="s">
        <v>472</v>
      </c>
      <c r="E35" s="490" t="s">
        <v>407</v>
      </c>
      <c r="F35" s="490" t="s">
        <v>473</v>
      </c>
      <c r="G35" s="488">
        <v>2021</v>
      </c>
      <c r="H35" s="488" t="s">
        <v>450</v>
      </c>
    </row>
    <row r="36" spans="2:8" s="263" customFormat="1" ht="28.5" hidden="1" customHeight="1">
      <c r="B36" s="498">
        <v>26</v>
      </c>
      <c r="C36" s="488" t="s">
        <v>342</v>
      </c>
      <c r="D36" s="489" t="s">
        <v>415</v>
      </c>
      <c r="E36" s="490" t="s">
        <v>407</v>
      </c>
      <c r="F36" s="490" t="s">
        <v>449</v>
      </c>
      <c r="G36" s="488">
        <v>2021</v>
      </c>
      <c r="H36" s="488" t="s">
        <v>450</v>
      </c>
    </row>
    <row r="37" spans="2:8" s="263" customFormat="1" ht="28.5" hidden="1" customHeight="1">
      <c r="B37" s="498">
        <v>27</v>
      </c>
      <c r="C37" s="488" t="s">
        <v>474</v>
      </c>
      <c r="D37" s="489" t="s">
        <v>418</v>
      </c>
      <c r="E37" s="490" t="s">
        <v>407</v>
      </c>
      <c r="F37" s="490" t="s">
        <v>475</v>
      </c>
      <c r="G37" s="488">
        <v>2021</v>
      </c>
      <c r="H37" s="488" t="s">
        <v>450</v>
      </c>
    </row>
    <row r="38" spans="2:8" s="263" customFormat="1" ht="28.5" hidden="1" customHeight="1">
      <c r="B38" s="498">
        <v>28</v>
      </c>
      <c r="C38" s="488" t="s">
        <v>476</v>
      </c>
      <c r="D38" s="489" t="s">
        <v>413</v>
      </c>
      <c r="E38" s="490" t="s">
        <v>407</v>
      </c>
      <c r="F38" s="490" t="s">
        <v>449</v>
      </c>
      <c r="G38" s="488">
        <v>2021</v>
      </c>
      <c r="H38" s="488" t="s">
        <v>450</v>
      </c>
    </row>
    <row r="39" spans="2:8" s="263" customFormat="1" ht="28.5" hidden="1" customHeight="1">
      <c r="B39" s="498">
        <v>29</v>
      </c>
      <c r="C39" s="488" t="s">
        <v>428</v>
      </c>
      <c r="D39" s="489" t="s">
        <v>322</v>
      </c>
      <c r="E39" s="490" t="s">
        <v>407</v>
      </c>
      <c r="F39" s="490" t="s">
        <v>449</v>
      </c>
      <c r="G39" s="488">
        <v>2021</v>
      </c>
      <c r="H39" s="488" t="s">
        <v>450</v>
      </c>
    </row>
    <row r="40" spans="2:8" s="263" customFormat="1" ht="28.5" customHeight="1">
      <c r="B40" s="498">
        <v>30</v>
      </c>
      <c r="C40" s="488" t="s">
        <v>331</v>
      </c>
      <c r="D40" s="489" t="s">
        <v>477</v>
      </c>
      <c r="E40" s="490" t="s">
        <v>407</v>
      </c>
      <c r="F40" s="490" t="s">
        <v>449</v>
      </c>
      <c r="G40" s="488">
        <v>2021</v>
      </c>
      <c r="H40" s="488" t="s">
        <v>450</v>
      </c>
    </row>
    <row r="41" spans="2:8" s="263" customFormat="1" ht="28.5" hidden="1" customHeight="1">
      <c r="B41" s="498">
        <v>31</v>
      </c>
      <c r="C41" s="488" t="s">
        <v>333</v>
      </c>
      <c r="D41" s="489" t="s">
        <v>478</v>
      </c>
      <c r="E41" s="490" t="s">
        <v>407</v>
      </c>
      <c r="F41" s="490" t="s">
        <v>449</v>
      </c>
      <c r="G41" s="488">
        <v>2021</v>
      </c>
      <c r="H41" s="488" t="s">
        <v>450</v>
      </c>
    </row>
    <row r="42" spans="2:8" s="263" customFormat="1" ht="28.5" hidden="1" customHeight="1">
      <c r="B42" s="498">
        <v>32</v>
      </c>
      <c r="C42" s="488" t="s">
        <v>468</v>
      </c>
      <c r="D42" s="489" t="s">
        <v>422</v>
      </c>
      <c r="E42" s="490" t="s">
        <v>407</v>
      </c>
      <c r="F42" s="490" t="s">
        <v>449</v>
      </c>
      <c r="G42" s="488">
        <v>2021</v>
      </c>
      <c r="H42" s="488" t="s">
        <v>450</v>
      </c>
    </row>
    <row r="43" spans="2:8" s="263" customFormat="1" ht="28.5" hidden="1" customHeight="1">
      <c r="B43" s="498">
        <v>33</v>
      </c>
      <c r="C43" s="488" t="s">
        <v>468</v>
      </c>
      <c r="D43" s="489" t="s">
        <v>419</v>
      </c>
      <c r="E43" s="490" t="s">
        <v>407</v>
      </c>
      <c r="F43" s="490" t="s">
        <v>449</v>
      </c>
      <c r="G43" s="488">
        <v>2021</v>
      </c>
      <c r="H43" s="488" t="s">
        <v>450</v>
      </c>
    </row>
    <row r="44" spans="2:8" s="263" customFormat="1" ht="28.5" hidden="1" customHeight="1">
      <c r="B44" s="498">
        <v>34</v>
      </c>
      <c r="C44" s="488" t="s">
        <v>429</v>
      </c>
      <c r="D44" s="489" t="s">
        <v>479</v>
      </c>
      <c r="E44" s="490" t="s">
        <v>407</v>
      </c>
      <c r="F44" s="490" t="s">
        <v>449</v>
      </c>
      <c r="G44" s="488">
        <v>2021</v>
      </c>
      <c r="H44" s="488" t="s">
        <v>450</v>
      </c>
    </row>
    <row r="45" spans="2:8" s="263" customFormat="1" ht="28.5" hidden="1" customHeight="1">
      <c r="B45" s="498">
        <v>35</v>
      </c>
      <c r="C45" s="488" t="s">
        <v>480</v>
      </c>
      <c r="D45" s="489" t="s">
        <v>322</v>
      </c>
      <c r="E45" s="490" t="s">
        <v>407</v>
      </c>
      <c r="F45" s="490" t="s">
        <v>449</v>
      </c>
      <c r="G45" s="488">
        <v>2021</v>
      </c>
      <c r="H45" s="488" t="s">
        <v>450</v>
      </c>
    </row>
    <row r="46" spans="2:8" s="263" customFormat="1" ht="28.5" hidden="1" customHeight="1">
      <c r="B46" s="498">
        <v>36</v>
      </c>
      <c r="C46" s="488" t="s">
        <v>430</v>
      </c>
      <c r="D46" s="489" t="s">
        <v>322</v>
      </c>
      <c r="E46" s="490" t="s">
        <v>407</v>
      </c>
      <c r="F46" s="490" t="s">
        <v>449</v>
      </c>
      <c r="G46" s="488">
        <v>2021</v>
      </c>
      <c r="H46" s="488" t="s">
        <v>450</v>
      </c>
    </row>
    <row r="47" spans="2:8" s="263" customFormat="1" ht="28.5" hidden="1" customHeight="1">
      <c r="B47" s="498">
        <v>37</v>
      </c>
      <c r="C47" s="488" t="s">
        <v>357</v>
      </c>
      <c r="D47" s="489" t="s">
        <v>417</v>
      </c>
      <c r="E47" s="490" t="s">
        <v>407</v>
      </c>
      <c r="F47" s="490" t="s">
        <v>449</v>
      </c>
      <c r="G47" s="488">
        <v>2021</v>
      </c>
      <c r="H47" s="488" t="s">
        <v>450</v>
      </c>
    </row>
    <row r="48" spans="2:8" s="263" customFormat="1" ht="28.5" hidden="1" customHeight="1">
      <c r="B48" s="498">
        <v>38</v>
      </c>
      <c r="C48" s="488" t="s">
        <v>476</v>
      </c>
      <c r="D48" s="489" t="s">
        <v>412</v>
      </c>
      <c r="E48" s="490" t="s">
        <v>407</v>
      </c>
      <c r="F48" s="490" t="s">
        <v>449</v>
      </c>
      <c r="G48" s="488">
        <v>2021</v>
      </c>
      <c r="H48" s="488" t="s">
        <v>450</v>
      </c>
    </row>
    <row r="49" spans="2:8" s="263" customFormat="1" ht="28.5" hidden="1" customHeight="1">
      <c r="B49" s="498">
        <v>39</v>
      </c>
      <c r="C49" s="488" t="s">
        <v>428</v>
      </c>
      <c r="D49" s="489" t="s">
        <v>410</v>
      </c>
      <c r="E49" s="490" t="s">
        <v>407</v>
      </c>
      <c r="F49" s="490" t="s">
        <v>449</v>
      </c>
      <c r="G49" s="488">
        <v>2021</v>
      </c>
      <c r="H49" s="488" t="s">
        <v>450</v>
      </c>
    </row>
    <row r="50" spans="2:8" s="263" customFormat="1" ht="28.5" hidden="1" customHeight="1">
      <c r="B50" s="498">
        <v>40</v>
      </c>
      <c r="C50" s="488" t="s">
        <v>342</v>
      </c>
      <c r="D50" s="489" t="s">
        <v>416</v>
      </c>
      <c r="E50" s="490" t="s">
        <v>407</v>
      </c>
      <c r="F50" s="490" t="s">
        <v>449</v>
      </c>
      <c r="G50" s="488">
        <v>2021</v>
      </c>
      <c r="H50" s="488" t="s">
        <v>450</v>
      </c>
    </row>
    <row r="51" spans="2:8" s="263" customFormat="1" ht="28.5" hidden="1" customHeight="1">
      <c r="B51" s="498">
        <v>41</v>
      </c>
      <c r="C51" s="488" t="s">
        <v>428</v>
      </c>
      <c r="D51" s="489" t="s">
        <v>479</v>
      </c>
      <c r="E51" s="490" t="s">
        <v>407</v>
      </c>
      <c r="F51" s="490" t="s">
        <v>449</v>
      </c>
      <c r="G51" s="488">
        <v>2021</v>
      </c>
      <c r="H51" s="488" t="s">
        <v>450</v>
      </c>
    </row>
    <row r="52" spans="2:8" s="263" customFormat="1" ht="28.5" hidden="1" customHeight="1">
      <c r="B52" s="498">
        <v>42</v>
      </c>
      <c r="C52" s="488" t="s">
        <v>468</v>
      </c>
      <c r="D52" s="489" t="s">
        <v>420</v>
      </c>
      <c r="E52" s="490" t="s">
        <v>407</v>
      </c>
      <c r="F52" s="490" t="s">
        <v>449</v>
      </c>
      <c r="G52" s="488">
        <v>2021</v>
      </c>
      <c r="H52" s="488" t="s">
        <v>450</v>
      </c>
    </row>
    <row r="53" spans="2:8" s="263" customFormat="1" ht="28.5" hidden="1" customHeight="1">
      <c r="B53" s="498">
        <v>43</v>
      </c>
      <c r="C53" s="488" t="s">
        <v>481</v>
      </c>
      <c r="D53" s="489" t="s">
        <v>482</v>
      </c>
      <c r="E53" s="490" t="s">
        <v>407</v>
      </c>
      <c r="F53" s="490" t="s">
        <v>449</v>
      </c>
      <c r="G53" s="488">
        <v>2021</v>
      </c>
      <c r="H53" s="488" t="s">
        <v>450</v>
      </c>
    </row>
    <row r="54" spans="2:8" s="263" customFormat="1" ht="28.5" hidden="1" customHeight="1">
      <c r="B54" s="498">
        <v>44</v>
      </c>
      <c r="C54" s="488" t="s">
        <v>476</v>
      </c>
      <c r="D54" s="489" t="s">
        <v>414</v>
      </c>
      <c r="E54" s="490" t="s">
        <v>407</v>
      </c>
      <c r="F54" s="490" t="s">
        <v>449</v>
      </c>
      <c r="G54" s="488">
        <v>2021</v>
      </c>
      <c r="H54" s="488" t="s">
        <v>450</v>
      </c>
    </row>
    <row r="55" spans="2:8" s="263" customFormat="1" ht="28.5" hidden="1" customHeight="1">
      <c r="B55" s="498">
        <v>45</v>
      </c>
      <c r="C55" s="488" t="s">
        <v>359</v>
      </c>
      <c r="D55" s="489" t="s">
        <v>483</v>
      </c>
      <c r="E55" s="490" t="s">
        <v>407</v>
      </c>
      <c r="F55" s="490" t="s">
        <v>449</v>
      </c>
      <c r="G55" s="488">
        <v>2020</v>
      </c>
      <c r="H55" s="488" t="s">
        <v>450</v>
      </c>
    </row>
    <row r="56" spans="2:8" s="263" customFormat="1" ht="28.5" hidden="1" customHeight="1">
      <c r="B56" s="498">
        <v>46</v>
      </c>
      <c r="C56" s="488" t="s">
        <v>484</v>
      </c>
      <c r="D56" s="489" t="s">
        <v>485</v>
      </c>
      <c r="E56" s="490" t="s">
        <v>407</v>
      </c>
      <c r="F56" s="490" t="s">
        <v>449</v>
      </c>
      <c r="G56" s="488">
        <v>2020</v>
      </c>
      <c r="H56" s="488" t="s">
        <v>450</v>
      </c>
    </row>
    <row r="57" spans="2:8" s="263" customFormat="1" ht="28.5" hidden="1" customHeight="1">
      <c r="B57" s="498">
        <v>47</v>
      </c>
      <c r="C57" s="488" t="s">
        <v>359</v>
      </c>
      <c r="D57" s="489" t="s">
        <v>486</v>
      </c>
      <c r="E57" s="490" t="s">
        <v>407</v>
      </c>
      <c r="F57" s="490" t="s">
        <v>449</v>
      </c>
      <c r="G57" s="488">
        <v>2020</v>
      </c>
      <c r="H57" s="488" t="s">
        <v>450</v>
      </c>
    </row>
    <row r="58" spans="2:8" s="263" customFormat="1" ht="28.5" hidden="1" customHeight="1">
      <c r="B58" s="498">
        <v>48</v>
      </c>
      <c r="C58" s="488" t="s">
        <v>336</v>
      </c>
      <c r="D58" s="489" t="s">
        <v>487</v>
      </c>
      <c r="E58" s="490" t="s">
        <v>407</v>
      </c>
      <c r="F58" s="490" t="s">
        <v>449</v>
      </c>
      <c r="G58" s="488">
        <v>2020</v>
      </c>
      <c r="H58" s="488" t="s">
        <v>450</v>
      </c>
    </row>
    <row r="59" spans="2:8" s="263" customFormat="1" ht="28.5" hidden="1" customHeight="1">
      <c r="B59" s="498">
        <v>49</v>
      </c>
      <c r="C59" s="488" t="s">
        <v>437</v>
      </c>
      <c r="D59" s="489" t="s">
        <v>488</v>
      </c>
      <c r="E59" s="490" t="s">
        <v>407</v>
      </c>
      <c r="F59" s="490" t="s">
        <v>449</v>
      </c>
      <c r="G59" s="488">
        <v>2020</v>
      </c>
      <c r="H59" s="488" t="s">
        <v>450</v>
      </c>
    </row>
    <row r="60" spans="2:8" s="263" customFormat="1" ht="28.5" hidden="1" customHeight="1">
      <c r="B60" s="498">
        <v>50</v>
      </c>
      <c r="C60" s="488" t="s">
        <v>344</v>
      </c>
      <c r="D60" s="489" t="s">
        <v>489</v>
      </c>
      <c r="E60" s="490" t="s">
        <v>407</v>
      </c>
      <c r="F60" s="490" t="s">
        <v>449</v>
      </c>
      <c r="G60" s="488">
        <v>2020</v>
      </c>
      <c r="H60" s="488" t="s">
        <v>450</v>
      </c>
    </row>
    <row r="61" spans="2:8" s="263" customFormat="1" ht="28.5" hidden="1" customHeight="1">
      <c r="B61" s="498">
        <v>51</v>
      </c>
      <c r="C61" s="488" t="s">
        <v>372</v>
      </c>
      <c r="D61" s="489" t="s">
        <v>490</v>
      </c>
      <c r="E61" s="490" t="s">
        <v>407</v>
      </c>
      <c r="F61" s="490" t="s">
        <v>449</v>
      </c>
      <c r="G61" s="488">
        <v>2020</v>
      </c>
      <c r="H61" s="488" t="s">
        <v>450</v>
      </c>
    </row>
    <row r="62" spans="2:8" s="263" customFormat="1" ht="28.5" hidden="1" customHeight="1">
      <c r="B62" s="498">
        <v>52</v>
      </c>
      <c r="C62" s="488" t="s">
        <v>370</v>
      </c>
      <c r="D62" s="489" t="s">
        <v>491</v>
      </c>
      <c r="E62" s="490" t="s">
        <v>407</v>
      </c>
      <c r="F62" s="490" t="s">
        <v>449</v>
      </c>
      <c r="G62" s="488">
        <v>2020</v>
      </c>
      <c r="H62" s="488" t="s">
        <v>450</v>
      </c>
    </row>
    <row r="63" spans="2:8" s="263" customFormat="1" ht="28.5" hidden="1" customHeight="1">
      <c r="B63" s="498">
        <v>53</v>
      </c>
      <c r="C63" s="488" t="s">
        <v>356</v>
      </c>
      <c r="D63" s="489" t="s">
        <v>492</v>
      </c>
      <c r="E63" s="490" t="s">
        <v>407</v>
      </c>
      <c r="F63" s="490" t="s">
        <v>449</v>
      </c>
      <c r="G63" s="488">
        <v>2020</v>
      </c>
      <c r="H63" s="488" t="s">
        <v>450</v>
      </c>
    </row>
    <row r="64" spans="2:8" s="263" customFormat="1" ht="28.5" hidden="1" customHeight="1">
      <c r="B64" s="498">
        <v>54</v>
      </c>
      <c r="C64" s="488" t="s">
        <v>336</v>
      </c>
      <c r="D64" s="489" t="s">
        <v>493</v>
      </c>
      <c r="E64" s="490" t="s">
        <v>407</v>
      </c>
      <c r="F64" s="490" t="s">
        <v>449</v>
      </c>
      <c r="G64" s="488">
        <v>2020</v>
      </c>
      <c r="H64" s="488" t="s">
        <v>450</v>
      </c>
    </row>
    <row r="65" spans="2:8" s="263" customFormat="1" ht="28.5" hidden="1" customHeight="1">
      <c r="B65" s="498">
        <v>55</v>
      </c>
      <c r="C65" s="488" t="s">
        <v>336</v>
      </c>
      <c r="D65" s="489" t="s">
        <v>494</v>
      </c>
      <c r="E65" s="490" t="s">
        <v>407</v>
      </c>
      <c r="F65" s="490" t="s">
        <v>449</v>
      </c>
      <c r="G65" s="488">
        <v>2020</v>
      </c>
      <c r="H65" s="488" t="s">
        <v>450</v>
      </c>
    </row>
    <row r="66" spans="2:8" s="263" customFormat="1" ht="28.5" hidden="1" customHeight="1">
      <c r="B66" s="498">
        <v>56</v>
      </c>
      <c r="C66" s="488" t="s">
        <v>348</v>
      </c>
      <c r="D66" s="489" t="s">
        <v>495</v>
      </c>
      <c r="E66" s="490" t="s">
        <v>407</v>
      </c>
      <c r="F66" s="490" t="s">
        <v>449</v>
      </c>
      <c r="G66" s="488">
        <v>2020</v>
      </c>
      <c r="H66" s="488" t="s">
        <v>450</v>
      </c>
    </row>
    <row r="67" spans="2:8" s="263" customFormat="1" ht="28.5" hidden="1" customHeight="1">
      <c r="B67" s="498">
        <v>57</v>
      </c>
      <c r="C67" s="488" t="s">
        <v>484</v>
      </c>
      <c r="D67" s="489" t="s">
        <v>496</v>
      </c>
      <c r="E67" s="490" t="s">
        <v>407</v>
      </c>
      <c r="F67" s="490" t="s">
        <v>473</v>
      </c>
      <c r="G67" s="488">
        <v>2020</v>
      </c>
      <c r="H67" s="488" t="s">
        <v>450</v>
      </c>
    </row>
    <row r="68" spans="2:8" s="263" customFormat="1" ht="28.5" customHeight="1">
      <c r="B68" s="498">
        <v>58</v>
      </c>
      <c r="C68" s="488" t="s">
        <v>331</v>
      </c>
      <c r="D68" s="489" t="s">
        <v>497</v>
      </c>
      <c r="E68" s="490" t="s">
        <v>407</v>
      </c>
      <c r="F68" s="490" t="s">
        <v>449</v>
      </c>
      <c r="G68" s="488">
        <v>2020</v>
      </c>
      <c r="H68" s="488" t="s">
        <v>450</v>
      </c>
    </row>
    <row r="69" spans="2:8" s="263" customFormat="1" ht="28.5" hidden="1" customHeight="1">
      <c r="B69" s="498">
        <v>59</v>
      </c>
      <c r="C69" s="488" t="s">
        <v>332</v>
      </c>
      <c r="D69" s="489" t="s">
        <v>334</v>
      </c>
      <c r="E69" s="490" t="s">
        <v>407</v>
      </c>
      <c r="F69" s="490" t="s">
        <v>330</v>
      </c>
      <c r="G69" s="488">
        <v>2020</v>
      </c>
      <c r="H69" s="488" t="s">
        <v>450</v>
      </c>
    </row>
    <row r="70" spans="2:8" s="263" customFormat="1" ht="28.5" hidden="1" customHeight="1">
      <c r="B70" s="498">
        <v>60</v>
      </c>
      <c r="C70" s="488" t="s">
        <v>498</v>
      </c>
      <c r="D70" s="489" t="s">
        <v>499</v>
      </c>
      <c r="E70" s="490" t="s">
        <v>407</v>
      </c>
      <c r="F70" s="490" t="s">
        <v>473</v>
      </c>
      <c r="G70" s="488">
        <v>2020</v>
      </c>
      <c r="H70" s="488" t="s">
        <v>450</v>
      </c>
    </row>
    <row r="71" spans="2:8" s="263" customFormat="1" ht="28.5" hidden="1" customHeight="1">
      <c r="B71" s="498">
        <v>61</v>
      </c>
      <c r="C71" s="488" t="s">
        <v>339</v>
      </c>
      <c r="D71" s="489" t="s">
        <v>500</v>
      </c>
      <c r="E71" s="490" t="s">
        <v>407</v>
      </c>
      <c r="F71" s="490" t="s">
        <v>449</v>
      </c>
      <c r="G71" s="488">
        <v>2020</v>
      </c>
      <c r="H71" s="488" t="s">
        <v>450</v>
      </c>
    </row>
    <row r="72" spans="2:8" s="263" customFormat="1" ht="28.5" hidden="1" customHeight="1">
      <c r="B72" s="498">
        <v>62</v>
      </c>
      <c r="C72" s="488" t="s">
        <v>353</v>
      </c>
      <c r="D72" s="489" t="s">
        <v>501</v>
      </c>
      <c r="E72" s="490" t="s">
        <v>407</v>
      </c>
      <c r="F72" s="490" t="s">
        <v>449</v>
      </c>
      <c r="G72" s="488">
        <v>2020</v>
      </c>
      <c r="H72" s="488" t="s">
        <v>450</v>
      </c>
    </row>
    <row r="73" spans="2:8" s="263" customFormat="1" ht="28.5" hidden="1" customHeight="1">
      <c r="B73" s="498">
        <v>63</v>
      </c>
      <c r="C73" s="488" t="s">
        <v>353</v>
      </c>
      <c r="D73" s="489" t="s">
        <v>502</v>
      </c>
      <c r="E73" s="490" t="s">
        <v>407</v>
      </c>
      <c r="F73" s="490" t="s">
        <v>449</v>
      </c>
      <c r="G73" s="488">
        <v>2020</v>
      </c>
      <c r="H73" s="488" t="s">
        <v>450</v>
      </c>
    </row>
    <row r="74" spans="2:8" s="263" customFormat="1" ht="28.5" hidden="1" customHeight="1">
      <c r="B74" s="498">
        <v>64</v>
      </c>
      <c r="C74" s="488" t="s">
        <v>339</v>
      </c>
      <c r="D74" s="489" t="s">
        <v>503</v>
      </c>
      <c r="E74" s="490" t="s">
        <v>407</v>
      </c>
      <c r="F74" s="490" t="s">
        <v>473</v>
      </c>
      <c r="G74" s="488">
        <v>2020</v>
      </c>
      <c r="H74" s="488" t="s">
        <v>450</v>
      </c>
    </row>
    <row r="75" spans="2:8" s="263" customFormat="1" ht="28.5" hidden="1" customHeight="1">
      <c r="B75" s="498">
        <v>65</v>
      </c>
      <c r="C75" s="488" t="s">
        <v>339</v>
      </c>
      <c r="D75" s="489" t="s">
        <v>504</v>
      </c>
      <c r="E75" s="490" t="s">
        <v>407</v>
      </c>
      <c r="F75" s="490" t="s">
        <v>449</v>
      </c>
      <c r="G75" s="488">
        <v>2020</v>
      </c>
      <c r="H75" s="488" t="s">
        <v>450</v>
      </c>
    </row>
    <row r="76" spans="2:8" s="263" customFormat="1" ht="28.5" hidden="1" customHeight="1">
      <c r="B76" s="498">
        <v>66</v>
      </c>
      <c r="C76" s="488" t="s">
        <v>336</v>
      </c>
      <c r="D76" s="489" t="s">
        <v>505</v>
      </c>
      <c r="E76" s="490" t="s">
        <v>407</v>
      </c>
      <c r="F76" s="490" t="s">
        <v>449</v>
      </c>
      <c r="G76" s="488">
        <v>2020</v>
      </c>
      <c r="H76" s="488" t="s">
        <v>450</v>
      </c>
    </row>
    <row r="77" spans="2:8" s="263" customFormat="1" ht="28.5" hidden="1" customHeight="1">
      <c r="B77" s="498">
        <v>67</v>
      </c>
      <c r="C77" s="488" t="s">
        <v>344</v>
      </c>
      <c r="D77" s="489" t="s">
        <v>506</v>
      </c>
      <c r="E77" s="490" t="s">
        <v>407</v>
      </c>
      <c r="F77" s="490" t="s">
        <v>449</v>
      </c>
      <c r="G77" s="488">
        <v>2020</v>
      </c>
      <c r="H77" s="488" t="s">
        <v>450</v>
      </c>
    </row>
    <row r="78" spans="2:8" s="263" customFormat="1" ht="28.5" hidden="1" customHeight="1">
      <c r="B78" s="498">
        <v>68</v>
      </c>
      <c r="C78" s="488" t="s">
        <v>372</v>
      </c>
      <c r="D78" s="489" t="s">
        <v>507</v>
      </c>
      <c r="E78" s="490" t="s">
        <v>407</v>
      </c>
      <c r="F78" s="490" t="s">
        <v>473</v>
      </c>
      <c r="G78" s="488">
        <v>2020</v>
      </c>
      <c r="H78" s="488" t="s">
        <v>450</v>
      </c>
    </row>
    <row r="79" spans="2:8" s="263" customFormat="1" ht="28.5" hidden="1" customHeight="1">
      <c r="B79" s="498">
        <v>69</v>
      </c>
      <c r="C79" s="488" t="s">
        <v>359</v>
      </c>
      <c r="D79" s="489" t="s">
        <v>508</v>
      </c>
      <c r="E79" s="490" t="s">
        <v>407</v>
      </c>
      <c r="F79" s="490" t="s">
        <v>449</v>
      </c>
      <c r="G79" s="488">
        <v>2020</v>
      </c>
      <c r="H79" s="488" t="s">
        <v>450</v>
      </c>
    </row>
    <row r="80" spans="2:8" s="263" customFormat="1" ht="28.5" hidden="1" customHeight="1">
      <c r="B80" s="498">
        <v>70</v>
      </c>
      <c r="C80" s="488" t="s">
        <v>356</v>
      </c>
      <c r="D80" s="489" t="s">
        <v>509</v>
      </c>
      <c r="E80" s="490" t="s">
        <v>407</v>
      </c>
      <c r="F80" s="490" t="s">
        <v>449</v>
      </c>
      <c r="G80" s="488">
        <v>2020</v>
      </c>
      <c r="H80" s="488" t="s">
        <v>450</v>
      </c>
    </row>
    <row r="81" spans="2:8" s="263" customFormat="1" ht="28.5" hidden="1" customHeight="1">
      <c r="B81" s="498">
        <v>71</v>
      </c>
      <c r="C81" s="488" t="s">
        <v>336</v>
      </c>
      <c r="D81" s="489" t="s">
        <v>510</v>
      </c>
      <c r="E81" s="490" t="s">
        <v>407</v>
      </c>
      <c r="F81" s="490" t="s">
        <v>449</v>
      </c>
      <c r="G81" s="488">
        <v>2020</v>
      </c>
      <c r="H81" s="488" t="s">
        <v>450</v>
      </c>
    </row>
    <row r="82" spans="2:8" s="263" customFormat="1" ht="28.5" hidden="1" customHeight="1">
      <c r="B82" s="498">
        <v>72</v>
      </c>
      <c r="C82" s="488" t="s">
        <v>511</v>
      </c>
      <c r="D82" s="489" t="s">
        <v>512</v>
      </c>
      <c r="E82" s="490" t="s">
        <v>407</v>
      </c>
      <c r="F82" s="490" t="s">
        <v>449</v>
      </c>
      <c r="G82" s="488">
        <v>2020</v>
      </c>
      <c r="H82" s="488" t="s">
        <v>450</v>
      </c>
    </row>
    <row r="83" spans="2:8" s="263" customFormat="1" ht="28.5" hidden="1" customHeight="1">
      <c r="B83" s="498">
        <v>73</v>
      </c>
      <c r="C83" s="488" t="s">
        <v>344</v>
      </c>
      <c r="D83" s="489" t="s">
        <v>513</v>
      </c>
      <c r="E83" s="490" t="s">
        <v>407</v>
      </c>
      <c r="F83" s="490" t="s">
        <v>449</v>
      </c>
      <c r="G83" s="488">
        <v>2020</v>
      </c>
      <c r="H83" s="488" t="s">
        <v>450</v>
      </c>
    </row>
    <row r="84" spans="2:8" s="263" customFormat="1" ht="28.5" hidden="1" customHeight="1">
      <c r="B84" s="498">
        <v>74</v>
      </c>
      <c r="C84" s="488" t="s">
        <v>353</v>
      </c>
      <c r="D84" s="489" t="s">
        <v>514</v>
      </c>
      <c r="E84" s="490" t="s">
        <v>407</v>
      </c>
      <c r="F84" s="490" t="s">
        <v>449</v>
      </c>
      <c r="G84" s="488">
        <v>2020</v>
      </c>
      <c r="H84" s="488" t="s">
        <v>450</v>
      </c>
    </row>
    <row r="85" spans="2:8" s="263" customFormat="1" ht="28.5" hidden="1" customHeight="1">
      <c r="B85" s="498">
        <v>75</v>
      </c>
      <c r="C85" s="488" t="s">
        <v>363</v>
      </c>
      <c r="D85" s="489" t="s">
        <v>515</v>
      </c>
      <c r="E85" s="490" t="s">
        <v>407</v>
      </c>
      <c r="F85" s="490" t="s">
        <v>473</v>
      </c>
      <c r="G85" s="488">
        <v>2020</v>
      </c>
      <c r="H85" s="488" t="s">
        <v>450</v>
      </c>
    </row>
    <row r="86" spans="2:8" s="263" customFormat="1" ht="28.5" hidden="1" customHeight="1">
      <c r="B86" s="498">
        <v>76</v>
      </c>
      <c r="C86" s="488" t="s">
        <v>336</v>
      </c>
      <c r="D86" s="489" t="s">
        <v>516</v>
      </c>
      <c r="E86" s="490" t="s">
        <v>407</v>
      </c>
      <c r="F86" s="490" t="s">
        <v>449</v>
      </c>
      <c r="G86" s="488">
        <v>2020</v>
      </c>
      <c r="H86" s="488" t="s">
        <v>450</v>
      </c>
    </row>
    <row r="87" spans="2:8" s="263" customFormat="1" ht="28.5" hidden="1" customHeight="1">
      <c r="B87" s="498">
        <v>77</v>
      </c>
      <c r="C87" s="488" t="s">
        <v>339</v>
      </c>
      <c r="D87" s="489" t="s">
        <v>517</v>
      </c>
      <c r="E87" s="490" t="s">
        <v>407</v>
      </c>
      <c r="F87" s="490" t="s">
        <v>449</v>
      </c>
      <c r="G87" s="488">
        <v>2020</v>
      </c>
      <c r="H87" s="488" t="s">
        <v>450</v>
      </c>
    </row>
    <row r="88" spans="2:8" s="263" customFormat="1" ht="28.5" hidden="1" customHeight="1">
      <c r="B88" s="498">
        <v>78</v>
      </c>
      <c r="C88" s="488" t="s">
        <v>428</v>
      </c>
      <c r="D88" s="489" t="s">
        <v>518</v>
      </c>
      <c r="E88" s="490" t="s">
        <v>407</v>
      </c>
      <c r="F88" s="490" t="s">
        <v>449</v>
      </c>
      <c r="G88" s="488">
        <v>2020</v>
      </c>
      <c r="H88" s="488" t="s">
        <v>450</v>
      </c>
    </row>
    <row r="89" spans="2:8" s="263" customFormat="1" ht="28.5" customHeight="1">
      <c r="B89" s="498">
        <v>79</v>
      </c>
      <c r="C89" s="488" t="s">
        <v>331</v>
      </c>
      <c r="D89" s="489" t="s">
        <v>334</v>
      </c>
      <c r="E89" s="490" t="s">
        <v>407</v>
      </c>
      <c r="F89" s="490" t="s">
        <v>330</v>
      </c>
      <c r="G89" s="488">
        <v>2020</v>
      </c>
      <c r="H89" s="488" t="s">
        <v>450</v>
      </c>
    </row>
    <row r="90" spans="2:8" s="263" customFormat="1" ht="28.5" hidden="1" customHeight="1">
      <c r="B90" s="498">
        <v>80</v>
      </c>
      <c r="C90" s="488" t="s">
        <v>353</v>
      </c>
      <c r="D90" s="489" t="s">
        <v>352</v>
      </c>
      <c r="E90" s="490" t="s">
        <v>407</v>
      </c>
      <c r="F90" s="490" t="s">
        <v>449</v>
      </c>
      <c r="G90" s="488">
        <v>2020</v>
      </c>
      <c r="H90" s="488" t="s">
        <v>450</v>
      </c>
    </row>
    <row r="91" spans="2:8" s="263" customFormat="1" ht="28.5" hidden="1" customHeight="1">
      <c r="B91" s="498">
        <v>81</v>
      </c>
      <c r="C91" s="488" t="s">
        <v>336</v>
      </c>
      <c r="D91" s="489" t="s">
        <v>409</v>
      </c>
      <c r="E91" s="490" t="s">
        <v>407</v>
      </c>
      <c r="F91" s="490" t="s">
        <v>449</v>
      </c>
      <c r="G91" s="488">
        <v>2020</v>
      </c>
      <c r="H91" s="488" t="s">
        <v>450</v>
      </c>
    </row>
    <row r="92" spans="2:8" s="263" customFormat="1" ht="28.5" hidden="1" customHeight="1">
      <c r="B92" s="498">
        <v>82</v>
      </c>
      <c r="C92" s="488" t="s">
        <v>476</v>
      </c>
      <c r="D92" s="489" t="s">
        <v>519</v>
      </c>
      <c r="E92" s="490" t="s">
        <v>407</v>
      </c>
      <c r="F92" s="490" t="s">
        <v>449</v>
      </c>
      <c r="G92" s="488">
        <v>2020</v>
      </c>
      <c r="H92" s="488" t="s">
        <v>450</v>
      </c>
    </row>
    <row r="93" spans="2:8" s="263" customFormat="1" ht="28.5" hidden="1" customHeight="1">
      <c r="B93" s="498">
        <v>83</v>
      </c>
      <c r="C93" s="488" t="s">
        <v>520</v>
      </c>
      <c r="D93" s="489" t="s">
        <v>521</v>
      </c>
      <c r="E93" s="490" t="s">
        <v>407</v>
      </c>
      <c r="F93" s="490" t="s">
        <v>449</v>
      </c>
      <c r="G93" s="488">
        <v>2020</v>
      </c>
      <c r="H93" s="488" t="s">
        <v>450</v>
      </c>
    </row>
    <row r="94" spans="2:8" s="263" customFormat="1" ht="28.5" hidden="1" customHeight="1">
      <c r="B94" s="498">
        <v>84</v>
      </c>
      <c r="C94" s="488" t="s">
        <v>336</v>
      </c>
      <c r="D94" s="489" t="s">
        <v>515</v>
      </c>
      <c r="E94" s="490" t="s">
        <v>407</v>
      </c>
      <c r="F94" s="490" t="s">
        <v>473</v>
      </c>
      <c r="G94" s="488">
        <v>2020</v>
      </c>
      <c r="H94" s="488" t="s">
        <v>450</v>
      </c>
    </row>
    <row r="95" spans="2:8" s="263" customFormat="1" ht="28.5" hidden="1" customHeight="1">
      <c r="B95" s="498">
        <v>85</v>
      </c>
      <c r="C95" s="488" t="s">
        <v>481</v>
      </c>
      <c r="D95" s="489" t="s">
        <v>522</v>
      </c>
      <c r="E95" s="490" t="s">
        <v>407</v>
      </c>
      <c r="F95" s="490" t="s">
        <v>473</v>
      </c>
      <c r="G95" s="488">
        <v>2020</v>
      </c>
      <c r="H95" s="488" t="s">
        <v>450</v>
      </c>
    </row>
    <row r="96" spans="2:8" s="263" customFormat="1" ht="28.5" hidden="1" customHeight="1">
      <c r="B96" s="498">
        <v>86</v>
      </c>
      <c r="C96" s="488" t="s">
        <v>336</v>
      </c>
      <c r="D96" s="489" t="s">
        <v>523</v>
      </c>
      <c r="E96" s="490" t="s">
        <v>407</v>
      </c>
      <c r="F96" s="490" t="s">
        <v>449</v>
      </c>
      <c r="G96" s="488">
        <v>2020</v>
      </c>
      <c r="H96" s="488" t="s">
        <v>450</v>
      </c>
    </row>
    <row r="97" spans="2:8" s="263" customFormat="1" ht="28.5" hidden="1" customHeight="1">
      <c r="B97" s="498">
        <v>87</v>
      </c>
      <c r="C97" s="488" t="s">
        <v>428</v>
      </c>
      <c r="D97" s="489" t="s">
        <v>524</v>
      </c>
      <c r="E97" s="490" t="s">
        <v>407</v>
      </c>
      <c r="F97" s="490" t="s">
        <v>449</v>
      </c>
      <c r="G97" s="488">
        <v>2020</v>
      </c>
      <c r="H97" s="488" t="s">
        <v>450</v>
      </c>
    </row>
    <row r="98" spans="2:8" s="263" customFormat="1" ht="28.5" customHeight="1">
      <c r="B98" s="498">
        <v>88</v>
      </c>
      <c r="C98" s="488" t="s">
        <v>331</v>
      </c>
      <c r="D98" s="489" t="s">
        <v>489</v>
      </c>
      <c r="E98" s="490" t="s">
        <v>407</v>
      </c>
      <c r="F98" s="490" t="s">
        <v>449</v>
      </c>
      <c r="G98" s="488">
        <v>2020</v>
      </c>
      <c r="H98" s="488" t="s">
        <v>450</v>
      </c>
    </row>
    <row r="99" spans="2:8" s="263" customFormat="1" ht="28.5" hidden="1" customHeight="1">
      <c r="B99" s="498">
        <v>89</v>
      </c>
      <c r="C99" s="488" t="s">
        <v>372</v>
      </c>
      <c r="D99" s="489" t="s">
        <v>525</v>
      </c>
      <c r="E99" s="490" t="s">
        <v>407</v>
      </c>
      <c r="F99" s="490" t="s">
        <v>449</v>
      </c>
      <c r="G99" s="488">
        <v>2020</v>
      </c>
      <c r="H99" s="488" t="s">
        <v>450</v>
      </c>
    </row>
    <row r="100" spans="2:8" s="263" customFormat="1" ht="28.5" hidden="1" customHeight="1">
      <c r="B100" s="498">
        <v>90</v>
      </c>
      <c r="C100" s="488" t="s">
        <v>353</v>
      </c>
      <c r="D100" s="489" t="s">
        <v>526</v>
      </c>
      <c r="E100" s="490" t="s">
        <v>407</v>
      </c>
      <c r="F100" s="490" t="s">
        <v>449</v>
      </c>
      <c r="G100" s="488">
        <v>2020</v>
      </c>
      <c r="H100" s="488" t="s">
        <v>450</v>
      </c>
    </row>
    <row r="101" spans="2:8" s="263" customFormat="1" ht="28.5" customHeight="1">
      <c r="B101" s="498">
        <v>91</v>
      </c>
      <c r="C101" s="488" t="s">
        <v>331</v>
      </c>
      <c r="D101" s="489" t="s">
        <v>527</v>
      </c>
      <c r="E101" s="490" t="s">
        <v>407</v>
      </c>
      <c r="F101" s="490" t="s">
        <v>473</v>
      </c>
      <c r="G101" s="488">
        <v>2020</v>
      </c>
      <c r="H101" s="488" t="s">
        <v>450</v>
      </c>
    </row>
    <row r="102" spans="2:8" s="263" customFormat="1" ht="28.5" hidden="1" customHeight="1">
      <c r="B102" s="498">
        <v>92</v>
      </c>
      <c r="C102" s="488" t="s">
        <v>336</v>
      </c>
      <c r="D102" s="489" t="s">
        <v>528</v>
      </c>
      <c r="E102" s="490" t="s">
        <v>407</v>
      </c>
      <c r="F102" s="490" t="s">
        <v>449</v>
      </c>
      <c r="G102" s="488">
        <v>2020</v>
      </c>
      <c r="H102" s="488" t="s">
        <v>450</v>
      </c>
    </row>
    <row r="103" spans="2:8" s="263" customFormat="1" ht="28.5" hidden="1" customHeight="1">
      <c r="B103" s="498">
        <v>93</v>
      </c>
      <c r="C103" s="488" t="s">
        <v>520</v>
      </c>
      <c r="D103" s="489" t="s">
        <v>529</v>
      </c>
      <c r="E103" s="490" t="s">
        <v>407</v>
      </c>
      <c r="F103" s="490" t="s">
        <v>449</v>
      </c>
      <c r="G103" s="488">
        <v>2020</v>
      </c>
      <c r="H103" s="488" t="s">
        <v>450</v>
      </c>
    </row>
    <row r="104" spans="2:8" s="263" customFormat="1" ht="28.5" hidden="1" customHeight="1">
      <c r="B104" s="498">
        <v>94</v>
      </c>
      <c r="C104" s="488" t="s">
        <v>357</v>
      </c>
      <c r="D104" s="489" t="s">
        <v>530</v>
      </c>
      <c r="E104" s="490" t="s">
        <v>407</v>
      </c>
      <c r="F104" s="490" t="s">
        <v>449</v>
      </c>
      <c r="G104" s="488">
        <v>2020</v>
      </c>
      <c r="H104" s="488" t="s">
        <v>450</v>
      </c>
    </row>
    <row r="105" spans="2:8" s="263" customFormat="1" ht="28.5" hidden="1" customHeight="1">
      <c r="B105" s="498">
        <v>95</v>
      </c>
      <c r="C105" s="488" t="s">
        <v>336</v>
      </c>
      <c r="D105" s="489" t="s">
        <v>531</v>
      </c>
      <c r="E105" s="490" t="s">
        <v>407</v>
      </c>
      <c r="F105" s="490" t="s">
        <v>449</v>
      </c>
      <c r="G105" s="488">
        <v>2020</v>
      </c>
      <c r="H105" s="488" t="s">
        <v>450</v>
      </c>
    </row>
    <row r="106" spans="2:8" s="263" customFormat="1" ht="28.5" hidden="1" customHeight="1">
      <c r="B106" s="498">
        <v>96</v>
      </c>
      <c r="C106" s="488" t="s">
        <v>356</v>
      </c>
      <c r="D106" s="489" t="s">
        <v>532</v>
      </c>
      <c r="E106" s="490" t="s">
        <v>407</v>
      </c>
      <c r="F106" s="490" t="s">
        <v>449</v>
      </c>
      <c r="G106" s="488">
        <v>2020</v>
      </c>
      <c r="H106" s="488" t="s">
        <v>450</v>
      </c>
    </row>
    <row r="107" spans="2:8" s="263" customFormat="1" ht="28.5" hidden="1" customHeight="1">
      <c r="B107" s="498">
        <v>97</v>
      </c>
      <c r="C107" s="488" t="s">
        <v>359</v>
      </c>
      <c r="D107" s="489" t="s">
        <v>526</v>
      </c>
      <c r="E107" s="490" t="s">
        <v>407</v>
      </c>
      <c r="F107" s="490" t="s">
        <v>449</v>
      </c>
      <c r="G107" s="488">
        <v>2020</v>
      </c>
      <c r="H107" s="488" t="s">
        <v>450</v>
      </c>
    </row>
    <row r="108" spans="2:8" s="263" customFormat="1" ht="28.5" hidden="1" customHeight="1">
      <c r="B108" s="498">
        <v>98</v>
      </c>
      <c r="C108" s="488" t="s">
        <v>336</v>
      </c>
      <c r="D108" s="489" t="s">
        <v>533</v>
      </c>
      <c r="E108" s="490" t="s">
        <v>407</v>
      </c>
      <c r="F108" s="490" t="s">
        <v>449</v>
      </c>
      <c r="G108" s="488">
        <v>2020</v>
      </c>
      <c r="H108" s="488" t="s">
        <v>450</v>
      </c>
    </row>
    <row r="109" spans="2:8" s="263" customFormat="1" ht="28.5" hidden="1" customHeight="1">
      <c r="B109" s="498">
        <v>99</v>
      </c>
      <c r="C109" s="488" t="s">
        <v>353</v>
      </c>
      <c r="D109" s="489" t="s">
        <v>534</v>
      </c>
      <c r="E109" s="490" t="s">
        <v>407</v>
      </c>
      <c r="F109" s="490" t="s">
        <v>449</v>
      </c>
      <c r="G109" s="488">
        <v>2020</v>
      </c>
      <c r="H109" s="488" t="s">
        <v>450</v>
      </c>
    </row>
    <row r="110" spans="2:8" s="263" customFormat="1" ht="28.5" hidden="1" customHeight="1">
      <c r="B110" s="498">
        <v>100</v>
      </c>
      <c r="C110" s="488" t="s">
        <v>356</v>
      </c>
      <c r="D110" s="489" t="s">
        <v>535</v>
      </c>
      <c r="E110" s="490" t="s">
        <v>407</v>
      </c>
      <c r="F110" s="490" t="s">
        <v>449</v>
      </c>
      <c r="G110" s="488">
        <v>2020</v>
      </c>
      <c r="H110" s="488" t="s">
        <v>450</v>
      </c>
    </row>
    <row r="111" spans="2:8" s="263" customFormat="1" ht="28.5" hidden="1" customHeight="1">
      <c r="B111" s="498">
        <v>101</v>
      </c>
      <c r="C111" s="488" t="s">
        <v>356</v>
      </c>
      <c r="D111" s="489" t="s">
        <v>512</v>
      </c>
      <c r="E111" s="490" t="s">
        <v>407</v>
      </c>
      <c r="F111" s="490" t="s">
        <v>449</v>
      </c>
      <c r="G111" s="488">
        <v>2020</v>
      </c>
      <c r="H111" s="488" t="s">
        <v>450</v>
      </c>
    </row>
    <row r="112" spans="2:8" s="263" customFormat="1" ht="28.5" hidden="1" customHeight="1">
      <c r="B112" s="498">
        <v>102</v>
      </c>
      <c r="C112" s="488" t="s">
        <v>336</v>
      </c>
      <c r="D112" s="489" t="s">
        <v>536</v>
      </c>
      <c r="E112" s="490" t="s">
        <v>407</v>
      </c>
      <c r="F112" s="490" t="s">
        <v>449</v>
      </c>
      <c r="G112" s="488">
        <v>2020</v>
      </c>
      <c r="H112" s="488" t="s">
        <v>450</v>
      </c>
    </row>
    <row r="113" spans="2:8" s="263" customFormat="1" ht="28.5" hidden="1" customHeight="1">
      <c r="B113" s="498">
        <v>103</v>
      </c>
      <c r="C113" s="488" t="s">
        <v>428</v>
      </c>
      <c r="D113" s="489" t="s">
        <v>537</v>
      </c>
      <c r="E113" s="490" t="s">
        <v>407</v>
      </c>
      <c r="F113" s="490" t="s">
        <v>449</v>
      </c>
      <c r="G113" s="488">
        <v>2020</v>
      </c>
      <c r="H113" s="488" t="s">
        <v>450</v>
      </c>
    </row>
    <row r="114" spans="2:8" s="263" customFormat="1" ht="28.5" hidden="1" customHeight="1">
      <c r="B114" s="498">
        <v>104</v>
      </c>
      <c r="C114" s="488" t="s">
        <v>346</v>
      </c>
      <c r="D114" s="489" t="s">
        <v>538</v>
      </c>
      <c r="E114" s="490" t="s">
        <v>407</v>
      </c>
      <c r="F114" s="490" t="s">
        <v>449</v>
      </c>
      <c r="G114" s="488">
        <v>2020</v>
      </c>
      <c r="H114" s="488" t="s">
        <v>450</v>
      </c>
    </row>
    <row r="115" spans="2:8" s="263" customFormat="1" ht="28.5" hidden="1" customHeight="1">
      <c r="B115" s="498">
        <v>105</v>
      </c>
      <c r="C115" s="488" t="s">
        <v>336</v>
      </c>
      <c r="D115" s="489" t="s">
        <v>539</v>
      </c>
      <c r="E115" s="490" t="s">
        <v>407</v>
      </c>
      <c r="F115" s="490" t="s">
        <v>449</v>
      </c>
      <c r="G115" s="488">
        <v>2020</v>
      </c>
      <c r="H115" s="488" t="s">
        <v>450</v>
      </c>
    </row>
    <row r="116" spans="2:8" s="263" customFormat="1" ht="28.5" customHeight="1">
      <c r="B116" s="498">
        <v>106</v>
      </c>
      <c r="C116" s="488" t="s">
        <v>331</v>
      </c>
      <c r="D116" s="489" t="s">
        <v>540</v>
      </c>
      <c r="E116" s="490" t="s">
        <v>407</v>
      </c>
      <c r="F116" s="490" t="s">
        <v>449</v>
      </c>
      <c r="G116" s="488">
        <v>2020</v>
      </c>
      <c r="H116" s="488" t="s">
        <v>450</v>
      </c>
    </row>
    <row r="117" spans="2:8" s="263" customFormat="1" ht="28.5" hidden="1" customHeight="1">
      <c r="B117" s="498">
        <v>107</v>
      </c>
      <c r="C117" s="488" t="s">
        <v>336</v>
      </c>
      <c r="D117" s="489" t="s">
        <v>541</v>
      </c>
      <c r="E117" s="490" t="s">
        <v>407</v>
      </c>
      <c r="F117" s="490" t="s">
        <v>449</v>
      </c>
      <c r="G117" s="488">
        <v>2020</v>
      </c>
      <c r="H117" s="488" t="s">
        <v>450</v>
      </c>
    </row>
    <row r="118" spans="2:8" s="263" customFormat="1" ht="28.5" hidden="1" customHeight="1">
      <c r="B118" s="498">
        <v>108</v>
      </c>
      <c r="C118" s="488" t="s">
        <v>336</v>
      </c>
      <c r="D118" s="489" t="s">
        <v>542</v>
      </c>
      <c r="E118" s="490" t="s">
        <v>407</v>
      </c>
      <c r="F118" s="490" t="s">
        <v>449</v>
      </c>
      <c r="G118" s="488">
        <v>2020</v>
      </c>
      <c r="H118" s="488" t="s">
        <v>450</v>
      </c>
    </row>
    <row r="119" spans="2:8" s="263" customFormat="1" ht="28.5" hidden="1" customHeight="1">
      <c r="B119" s="498">
        <v>109</v>
      </c>
      <c r="C119" s="488" t="s">
        <v>356</v>
      </c>
      <c r="D119" s="489" t="s">
        <v>543</v>
      </c>
      <c r="E119" s="490" t="s">
        <v>407</v>
      </c>
      <c r="F119" s="490" t="s">
        <v>449</v>
      </c>
      <c r="G119" s="488">
        <v>2020</v>
      </c>
      <c r="H119" s="488" t="s">
        <v>450</v>
      </c>
    </row>
    <row r="120" spans="2:8" s="263" customFormat="1" ht="28.5" hidden="1" customHeight="1">
      <c r="B120" s="498">
        <v>110</v>
      </c>
      <c r="C120" s="488" t="s">
        <v>434</v>
      </c>
      <c r="D120" s="489" t="s">
        <v>544</v>
      </c>
      <c r="E120" s="490" t="s">
        <v>407</v>
      </c>
      <c r="F120" s="490" t="s">
        <v>449</v>
      </c>
      <c r="G120" s="488">
        <v>2020</v>
      </c>
      <c r="H120" s="488" t="s">
        <v>450</v>
      </c>
    </row>
    <row r="121" spans="2:8" s="263" customFormat="1" ht="28.5" hidden="1" customHeight="1">
      <c r="B121" s="498">
        <v>111</v>
      </c>
      <c r="C121" s="488" t="s">
        <v>356</v>
      </c>
      <c r="D121" s="489" t="s">
        <v>545</v>
      </c>
      <c r="E121" s="490" t="s">
        <v>407</v>
      </c>
      <c r="F121" s="490" t="s">
        <v>449</v>
      </c>
      <c r="G121" s="488">
        <v>2020</v>
      </c>
      <c r="H121" s="488" t="s">
        <v>450</v>
      </c>
    </row>
    <row r="122" spans="2:8" s="263" customFormat="1" ht="28.5" hidden="1" customHeight="1">
      <c r="B122" s="498">
        <v>112</v>
      </c>
      <c r="C122" s="488" t="s">
        <v>339</v>
      </c>
      <c r="D122" s="489" t="s">
        <v>546</v>
      </c>
      <c r="E122" s="490" t="s">
        <v>407</v>
      </c>
      <c r="F122" s="490" t="s">
        <v>449</v>
      </c>
      <c r="G122" s="488">
        <v>2020</v>
      </c>
      <c r="H122" s="488" t="s">
        <v>450</v>
      </c>
    </row>
    <row r="123" spans="2:8" s="263" customFormat="1" ht="28.5" hidden="1" customHeight="1">
      <c r="B123" s="498">
        <v>113</v>
      </c>
      <c r="C123" s="488" t="s">
        <v>351</v>
      </c>
      <c r="D123" s="489" t="s">
        <v>547</v>
      </c>
      <c r="E123" s="490" t="s">
        <v>407</v>
      </c>
      <c r="F123" s="490" t="s">
        <v>449</v>
      </c>
      <c r="G123" s="488">
        <v>2020</v>
      </c>
      <c r="H123" s="488" t="s">
        <v>450</v>
      </c>
    </row>
    <row r="124" spans="2:8" s="263" customFormat="1" ht="28.5" hidden="1" customHeight="1">
      <c r="B124" s="498">
        <v>114</v>
      </c>
      <c r="C124" s="488" t="s">
        <v>548</v>
      </c>
      <c r="D124" s="489" t="s">
        <v>543</v>
      </c>
      <c r="E124" s="490" t="s">
        <v>407</v>
      </c>
      <c r="F124" s="490" t="s">
        <v>449</v>
      </c>
      <c r="G124" s="488">
        <v>2020</v>
      </c>
      <c r="H124" s="488" t="s">
        <v>450</v>
      </c>
    </row>
    <row r="125" spans="2:8" s="263" customFormat="1" ht="28.5" hidden="1" customHeight="1">
      <c r="B125" s="498">
        <v>115</v>
      </c>
      <c r="C125" s="488" t="s">
        <v>336</v>
      </c>
      <c r="D125" s="489" t="s">
        <v>549</v>
      </c>
      <c r="E125" s="490" t="s">
        <v>407</v>
      </c>
      <c r="F125" s="490" t="s">
        <v>449</v>
      </c>
      <c r="G125" s="488">
        <v>2020</v>
      </c>
      <c r="H125" s="488" t="s">
        <v>450</v>
      </c>
    </row>
    <row r="126" spans="2:8" s="263" customFormat="1" ht="28.5" hidden="1" customHeight="1">
      <c r="B126" s="498">
        <v>116</v>
      </c>
      <c r="C126" s="488" t="s">
        <v>353</v>
      </c>
      <c r="D126" s="489" t="s">
        <v>486</v>
      </c>
      <c r="E126" s="490" t="s">
        <v>407</v>
      </c>
      <c r="F126" s="490" t="s">
        <v>449</v>
      </c>
      <c r="G126" s="488">
        <v>2020</v>
      </c>
      <c r="H126" s="488" t="s">
        <v>450</v>
      </c>
    </row>
    <row r="127" spans="2:8" s="263" customFormat="1" ht="28.5" hidden="1" customHeight="1">
      <c r="B127" s="498">
        <v>117</v>
      </c>
      <c r="C127" s="488" t="s">
        <v>550</v>
      </c>
      <c r="D127" s="489" t="s">
        <v>540</v>
      </c>
      <c r="E127" s="490" t="s">
        <v>407</v>
      </c>
      <c r="F127" s="490" t="s">
        <v>449</v>
      </c>
      <c r="G127" s="488">
        <v>2020</v>
      </c>
      <c r="H127" s="488" t="s">
        <v>450</v>
      </c>
    </row>
    <row r="128" spans="2:8" s="263" customFormat="1" ht="28.5" hidden="1" customHeight="1">
      <c r="B128" s="498">
        <v>118</v>
      </c>
      <c r="C128" s="488" t="s">
        <v>336</v>
      </c>
      <c r="D128" s="489" t="s">
        <v>551</v>
      </c>
      <c r="E128" s="490" t="s">
        <v>407</v>
      </c>
      <c r="F128" s="490" t="s">
        <v>449</v>
      </c>
      <c r="G128" s="488">
        <v>2020</v>
      </c>
      <c r="H128" s="488" t="s">
        <v>450</v>
      </c>
    </row>
    <row r="129" spans="2:8" s="263" customFormat="1" ht="28.5" hidden="1" customHeight="1">
      <c r="B129" s="498">
        <v>119</v>
      </c>
      <c r="C129" s="488" t="s">
        <v>372</v>
      </c>
      <c r="D129" s="489" t="s">
        <v>552</v>
      </c>
      <c r="E129" s="490" t="s">
        <v>407</v>
      </c>
      <c r="F129" s="490" t="s">
        <v>449</v>
      </c>
      <c r="G129" s="488">
        <v>2020</v>
      </c>
      <c r="H129" s="488" t="s">
        <v>450</v>
      </c>
    </row>
    <row r="130" spans="2:8" s="263" customFormat="1" ht="28.5" hidden="1" customHeight="1">
      <c r="B130" s="498">
        <v>120</v>
      </c>
      <c r="C130" s="488" t="s">
        <v>353</v>
      </c>
      <c r="D130" s="489" t="s">
        <v>553</v>
      </c>
      <c r="E130" s="490" t="s">
        <v>407</v>
      </c>
      <c r="F130" s="490" t="s">
        <v>449</v>
      </c>
      <c r="G130" s="488">
        <v>2020</v>
      </c>
      <c r="H130" s="488" t="s">
        <v>450</v>
      </c>
    </row>
    <row r="131" spans="2:8" s="263" customFormat="1" ht="28.5" customHeight="1">
      <c r="B131" s="498">
        <v>121</v>
      </c>
      <c r="C131" s="488" t="s">
        <v>331</v>
      </c>
      <c r="D131" s="489" t="s">
        <v>506</v>
      </c>
      <c r="E131" s="490" t="s">
        <v>407</v>
      </c>
      <c r="F131" s="490" t="s">
        <v>449</v>
      </c>
      <c r="G131" s="488">
        <v>2020</v>
      </c>
      <c r="H131" s="488" t="s">
        <v>450</v>
      </c>
    </row>
    <row r="132" spans="2:8" s="263" customFormat="1" ht="28.5" hidden="1" customHeight="1">
      <c r="B132" s="498">
        <v>122</v>
      </c>
      <c r="C132" s="488" t="s">
        <v>372</v>
      </c>
      <c r="D132" s="489" t="s">
        <v>554</v>
      </c>
      <c r="E132" s="490" t="s">
        <v>407</v>
      </c>
      <c r="F132" s="490" t="s">
        <v>449</v>
      </c>
      <c r="G132" s="488">
        <v>2020</v>
      </c>
      <c r="H132" s="488" t="s">
        <v>450</v>
      </c>
    </row>
    <row r="133" spans="2:8" s="263" customFormat="1" ht="28.5" customHeight="1">
      <c r="B133" s="498">
        <v>123</v>
      </c>
      <c r="C133" s="488" t="s">
        <v>331</v>
      </c>
      <c r="D133" s="489" t="s">
        <v>513</v>
      </c>
      <c r="E133" s="490" t="s">
        <v>407</v>
      </c>
      <c r="F133" s="490" t="s">
        <v>449</v>
      </c>
      <c r="G133" s="488">
        <v>2020</v>
      </c>
      <c r="H133" s="488" t="s">
        <v>450</v>
      </c>
    </row>
    <row r="134" spans="2:8" s="263" customFormat="1" ht="28.5" hidden="1" customHeight="1">
      <c r="B134" s="498">
        <v>124</v>
      </c>
      <c r="C134" s="488" t="s">
        <v>481</v>
      </c>
      <c r="D134" s="489" t="s">
        <v>555</v>
      </c>
      <c r="E134" s="490" t="s">
        <v>407</v>
      </c>
      <c r="F134" s="490" t="s">
        <v>449</v>
      </c>
      <c r="G134" s="488">
        <v>2020</v>
      </c>
      <c r="H134" s="488" t="s">
        <v>450</v>
      </c>
    </row>
    <row r="135" spans="2:8" s="263" customFormat="1" ht="28.5" hidden="1" customHeight="1">
      <c r="B135" s="498">
        <v>125</v>
      </c>
      <c r="C135" s="488" t="s">
        <v>336</v>
      </c>
      <c r="D135" s="489" t="s">
        <v>556</v>
      </c>
      <c r="E135" s="490" t="s">
        <v>407</v>
      </c>
      <c r="F135" s="490" t="s">
        <v>449</v>
      </c>
      <c r="G135" s="488">
        <v>2020</v>
      </c>
      <c r="H135" s="488" t="s">
        <v>450</v>
      </c>
    </row>
    <row r="136" spans="2:8" s="263" customFormat="1" ht="28.5" hidden="1" customHeight="1">
      <c r="B136" s="498">
        <v>126</v>
      </c>
      <c r="C136" s="488" t="s">
        <v>474</v>
      </c>
      <c r="D136" s="489" t="s">
        <v>557</v>
      </c>
      <c r="E136" s="490" t="s">
        <v>407</v>
      </c>
      <c r="F136" s="490" t="s">
        <v>475</v>
      </c>
      <c r="G136" s="488">
        <v>2020</v>
      </c>
      <c r="H136" s="488" t="s">
        <v>450</v>
      </c>
    </row>
    <row r="137" spans="2:8" s="263" customFormat="1" ht="28.5" hidden="1" customHeight="1">
      <c r="B137" s="498">
        <v>127</v>
      </c>
      <c r="C137" s="488" t="s">
        <v>346</v>
      </c>
      <c r="D137" s="489" t="s">
        <v>558</v>
      </c>
      <c r="E137" s="490" t="s">
        <v>407</v>
      </c>
      <c r="F137" s="490" t="s">
        <v>473</v>
      </c>
      <c r="G137" s="488">
        <v>2020</v>
      </c>
      <c r="H137" s="488" t="s">
        <v>450</v>
      </c>
    </row>
    <row r="138" spans="2:8" s="263" customFormat="1" ht="28.5" hidden="1" customHeight="1">
      <c r="B138" s="498">
        <v>128</v>
      </c>
      <c r="C138" s="488" t="s">
        <v>559</v>
      </c>
      <c r="D138" s="489" t="s">
        <v>560</v>
      </c>
      <c r="E138" s="490" t="s">
        <v>407</v>
      </c>
      <c r="F138" s="490" t="s">
        <v>449</v>
      </c>
      <c r="G138" s="488">
        <v>2020</v>
      </c>
      <c r="H138" s="488" t="s">
        <v>450</v>
      </c>
    </row>
    <row r="139" spans="2:8" s="263" customFormat="1" ht="28.5" hidden="1" customHeight="1">
      <c r="B139" s="498">
        <v>129</v>
      </c>
      <c r="C139" s="488" t="s">
        <v>358</v>
      </c>
      <c r="D139" s="489" t="s">
        <v>561</v>
      </c>
      <c r="E139" s="490" t="s">
        <v>407</v>
      </c>
      <c r="F139" s="490" t="s">
        <v>449</v>
      </c>
      <c r="G139" s="488">
        <v>2019</v>
      </c>
      <c r="H139" s="488" t="s">
        <v>450</v>
      </c>
    </row>
    <row r="140" spans="2:8" s="263" customFormat="1" ht="28.5" hidden="1" customHeight="1">
      <c r="B140" s="498">
        <v>130</v>
      </c>
      <c r="C140" s="488" t="s">
        <v>339</v>
      </c>
      <c r="D140" s="489" t="s">
        <v>562</v>
      </c>
      <c r="E140" s="490" t="s">
        <v>407</v>
      </c>
      <c r="F140" s="490" t="s">
        <v>449</v>
      </c>
      <c r="G140" s="488">
        <v>2019</v>
      </c>
      <c r="H140" s="488" t="s">
        <v>450</v>
      </c>
    </row>
    <row r="141" spans="2:8" ht="28.5" hidden="1" customHeight="1">
      <c r="B141" s="498">
        <v>131</v>
      </c>
      <c r="C141" s="488" t="s">
        <v>353</v>
      </c>
      <c r="D141" s="489" t="s">
        <v>563</v>
      </c>
      <c r="E141" s="490" t="s">
        <v>407</v>
      </c>
      <c r="F141" s="490" t="s">
        <v>449</v>
      </c>
      <c r="G141" s="488">
        <v>2019</v>
      </c>
      <c r="H141" s="488" t="s">
        <v>450</v>
      </c>
    </row>
    <row r="142" spans="2:8" ht="28.5" hidden="1" customHeight="1">
      <c r="B142" s="498">
        <v>132</v>
      </c>
      <c r="C142" s="488" t="s">
        <v>468</v>
      </c>
      <c r="D142" s="489" t="s">
        <v>564</v>
      </c>
      <c r="E142" s="490" t="s">
        <v>407</v>
      </c>
      <c r="F142" s="490" t="s">
        <v>449</v>
      </c>
      <c r="G142" s="488">
        <v>2019</v>
      </c>
      <c r="H142" s="488" t="s">
        <v>450</v>
      </c>
    </row>
    <row r="143" spans="2:8" ht="28.5" hidden="1" customHeight="1">
      <c r="B143" s="498">
        <v>133</v>
      </c>
      <c r="C143" s="488" t="s">
        <v>356</v>
      </c>
      <c r="D143" s="489" t="s">
        <v>565</v>
      </c>
      <c r="E143" s="490" t="s">
        <v>407</v>
      </c>
      <c r="F143" s="490" t="s">
        <v>449</v>
      </c>
      <c r="G143" s="488">
        <v>2019</v>
      </c>
      <c r="H143" s="488" t="s">
        <v>450</v>
      </c>
    </row>
    <row r="144" spans="2:8" ht="28.5" hidden="1" customHeight="1">
      <c r="B144" s="498">
        <v>134</v>
      </c>
      <c r="C144" s="488" t="s">
        <v>356</v>
      </c>
      <c r="D144" s="489" t="s">
        <v>566</v>
      </c>
      <c r="E144" s="490" t="s">
        <v>407</v>
      </c>
      <c r="F144" s="490" t="s">
        <v>449</v>
      </c>
      <c r="G144" s="488">
        <v>2019</v>
      </c>
      <c r="H144" s="488" t="s">
        <v>450</v>
      </c>
    </row>
    <row r="145" spans="2:8" ht="28.5" hidden="1" customHeight="1">
      <c r="B145" s="498">
        <v>135</v>
      </c>
      <c r="C145" s="488" t="s">
        <v>428</v>
      </c>
      <c r="D145" s="489" t="s">
        <v>567</v>
      </c>
      <c r="E145" s="490" t="s">
        <v>407</v>
      </c>
      <c r="F145" s="490" t="s">
        <v>449</v>
      </c>
      <c r="G145" s="488">
        <v>2019</v>
      </c>
      <c r="H145" s="488" t="s">
        <v>450</v>
      </c>
    </row>
    <row r="146" spans="2:8" ht="28.5" hidden="1" customHeight="1">
      <c r="B146" s="498">
        <v>136</v>
      </c>
      <c r="C146" s="488" t="s">
        <v>434</v>
      </c>
      <c r="D146" s="489" t="s">
        <v>568</v>
      </c>
      <c r="E146" s="490" t="s">
        <v>407</v>
      </c>
      <c r="F146" s="490" t="s">
        <v>449</v>
      </c>
      <c r="G146" s="488">
        <v>2019</v>
      </c>
      <c r="H146" s="488" t="s">
        <v>450</v>
      </c>
    </row>
    <row r="147" spans="2:8" ht="28.5" hidden="1" customHeight="1">
      <c r="B147" s="498">
        <v>137</v>
      </c>
      <c r="C147" s="488" t="s">
        <v>346</v>
      </c>
      <c r="D147" s="489" t="s">
        <v>569</v>
      </c>
      <c r="E147" s="490" t="s">
        <v>407</v>
      </c>
      <c r="F147" s="490" t="s">
        <v>449</v>
      </c>
      <c r="G147" s="488">
        <v>2019</v>
      </c>
      <c r="H147" s="488" t="s">
        <v>450</v>
      </c>
    </row>
    <row r="148" spans="2:8" ht="28.5" hidden="1" customHeight="1">
      <c r="B148" s="498">
        <v>138</v>
      </c>
      <c r="C148" s="488" t="s">
        <v>435</v>
      </c>
      <c r="D148" s="489" t="s">
        <v>570</v>
      </c>
      <c r="E148" s="490" t="s">
        <v>407</v>
      </c>
      <c r="F148" s="490" t="s">
        <v>449</v>
      </c>
      <c r="G148" s="488">
        <v>2019</v>
      </c>
      <c r="H148" s="488" t="s">
        <v>450</v>
      </c>
    </row>
    <row r="149" spans="2:8" ht="28.5" hidden="1" customHeight="1">
      <c r="B149" s="498">
        <v>139</v>
      </c>
      <c r="C149" s="488" t="s">
        <v>353</v>
      </c>
      <c r="D149" s="489" t="s">
        <v>571</v>
      </c>
      <c r="E149" s="490" t="s">
        <v>407</v>
      </c>
      <c r="F149" s="490" t="s">
        <v>449</v>
      </c>
      <c r="G149" s="488">
        <v>2019</v>
      </c>
      <c r="H149" s="488" t="s">
        <v>450</v>
      </c>
    </row>
    <row r="150" spans="2:8" ht="28.5" hidden="1" customHeight="1">
      <c r="B150" s="498">
        <v>140</v>
      </c>
      <c r="C150" s="488" t="s">
        <v>363</v>
      </c>
      <c r="D150" s="489" t="s">
        <v>572</v>
      </c>
      <c r="E150" s="490" t="s">
        <v>407</v>
      </c>
      <c r="F150" s="490" t="s">
        <v>449</v>
      </c>
      <c r="G150" s="488">
        <v>2019</v>
      </c>
      <c r="H150" s="488" t="s">
        <v>450</v>
      </c>
    </row>
    <row r="151" spans="2:8" ht="28.5" hidden="1" customHeight="1">
      <c r="B151" s="498">
        <v>141</v>
      </c>
      <c r="C151" s="488" t="s">
        <v>468</v>
      </c>
      <c r="D151" s="489" t="s">
        <v>573</v>
      </c>
      <c r="E151" s="490" t="s">
        <v>407</v>
      </c>
      <c r="F151" s="490" t="s">
        <v>449</v>
      </c>
      <c r="G151" s="488">
        <v>2019</v>
      </c>
      <c r="H151" s="488" t="s">
        <v>450</v>
      </c>
    </row>
    <row r="152" spans="2:8" ht="28.5" hidden="1" customHeight="1">
      <c r="B152" s="498">
        <v>142</v>
      </c>
      <c r="C152" s="488" t="s">
        <v>356</v>
      </c>
      <c r="D152" s="489" t="s">
        <v>574</v>
      </c>
      <c r="E152" s="490" t="s">
        <v>407</v>
      </c>
      <c r="F152" s="490" t="s">
        <v>449</v>
      </c>
      <c r="G152" s="488">
        <v>2019</v>
      </c>
      <c r="H152" s="488" t="s">
        <v>450</v>
      </c>
    </row>
    <row r="153" spans="2:8" ht="28.5" hidden="1" customHeight="1">
      <c r="B153" s="498">
        <v>143</v>
      </c>
      <c r="C153" s="488" t="s">
        <v>575</v>
      </c>
      <c r="D153" s="489" t="s">
        <v>576</v>
      </c>
      <c r="E153" s="490" t="s">
        <v>407</v>
      </c>
      <c r="F153" s="490" t="s">
        <v>449</v>
      </c>
      <c r="G153" s="488">
        <v>2019</v>
      </c>
      <c r="H153" s="488" t="s">
        <v>450</v>
      </c>
    </row>
    <row r="154" spans="2:8" ht="28.5" hidden="1" customHeight="1">
      <c r="B154" s="498">
        <v>144</v>
      </c>
      <c r="C154" s="488" t="s">
        <v>347</v>
      </c>
      <c r="D154" s="489" t="s">
        <v>577</v>
      </c>
      <c r="E154" s="490" t="s">
        <v>407</v>
      </c>
      <c r="F154" s="490" t="s">
        <v>449</v>
      </c>
      <c r="G154" s="488">
        <v>2019</v>
      </c>
      <c r="H154" s="488" t="s">
        <v>450</v>
      </c>
    </row>
    <row r="155" spans="2:8" ht="28.5" customHeight="1">
      <c r="B155" s="498">
        <v>145</v>
      </c>
      <c r="C155" s="488" t="s">
        <v>331</v>
      </c>
      <c r="D155" s="489" t="s">
        <v>578</v>
      </c>
      <c r="E155" s="490" t="s">
        <v>407</v>
      </c>
      <c r="F155" s="490" t="s">
        <v>449</v>
      </c>
      <c r="G155" s="488">
        <v>2019</v>
      </c>
      <c r="H155" s="488" t="s">
        <v>450</v>
      </c>
    </row>
    <row r="156" spans="2:8" ht="28.5" hidden="1" customHeight="1">
      <c r="B156" s="498">
        <v>146</v>
      </c>
      <c r="C156" s="488" t="s">
        <v>357</v>
      </c>
      <c r="D156" s="489" t="s">
        <v>579</v>
      </c>
      <c r="E156" s="490" t="s">
        <v>407</v>
      </c>
      <c r="F156" s="490" t="s">
        <v>449</v>
      </c>
      <c r="G156" s="488">
        <v>2019</v>
      </c>
      <c r="H156" s="488" t="s">
        <v>450</v>
      </c>
    </row>
    <row r="157" spans="2:8" ht="28.5" hidden="1" customHeight="1">
      <c r="B157" s="498">
        <v>147</v>
      </c>
      <c r="C157" s="488" t="s">
        <v>336</v>
      </c>
      <c r="D157" s="489" t="s">
        <v>580</v>
      </c>
      <c r="E157" s="490" t="s">
        <v>407</v>
      </c>
      <c r="F157" s="490" t="s">
        <v>449</v>
      </c>
      <c r="G157" s="488">
        <v>2019</v>
      </c>
      <c r="H157" s="488" t="s">
        <v>450</v>
      </c>
    </row>
    <row r="158" spans="2:8" ht="28.5" hidden="1" customHeight="1">
      <c r="B158" s="498">
        <v>148</v>
      </c>
      <c r="C158" s="488" t="s">
        <v>346</v>
      </c>
      <c r="D158" s="489" t="s">
        <v>581</v>
      </c>
      <c r="E158" s="490" t="s">
        <v>407</v>
      </c>
      <c r="F158" s="490" t="s">
        <v>449</v>
      </c>
      <c r="G158" s="488">
        <v>2019</v>
      </c>
      <c r="H158" s="488" t="s">
        <v>450</v>
      </c>
    </row>
    <row r="159" spans="2:8" ht="28.5" hidden="1" customHeight="1">
      <c r="B159" s="498">
        <v>149</v>
      </c>
      <c r="C159" s="488" t="s">
        <v>353</v>
      </c>
      <c r="D159" s="489" t="s">
        <v>582</v>
      </c>
      <c r="E159" s="490" t="s">
        <v>407</v>
      </c>
      <c r="F159" s="490" t="s">
        <v>449</v>
      </c>
      <c r="G159" s="488">
        <v>2019</v>
      </c>
      <c r="H159" s="488" t="s">
        <v>450</v>
      </c>
    </row>
    <row r="160" spans="2:8" ht="28.5" hidden="1" customHeight="1">
      <c r="B160" s="498">
        <v>150</v>
      </c>
      <c r="C160" s="488" t="s">
        <v>363</v>
      </c>
      <c r="D160" s="489" t="s">
        <v>583</v>
      </c>
      <c r="E160" s="490" t="s">
        <v>407</v>
      </c>
      <c r="F160" s="490" t="s">
        <v>449</v>
      </c>
      <c r="G160" s="488">
        <v>2019</v>
      </c>
      <c r="H160" s="488" t="s">
        <v>450</v>
      </c>
    </row>
    <row r="161" spans="2:8" ht="28.5" hidden="1" customHeight="1">
      <c r="B161" s="498">
        <v>151</v>
      </c>
      <c r="C161" s="488" t="s">
        <v>355</v>
      </c>
      <c r="D161" s="489" t="s">
        <v>584</v>
      </c>
      <c r="E161" s="490" t="s">
        <v>407</v>
      </c>
      <c r="F161" s="490" t="s">
        <v>459</v>
      </c>
      <c r="G161" s="488">
        <v>2019</v>
      </c>
      <c r="H161" s="488" t="s">
        <v>450</v>
      </c>
    </row>
    <row r="162" spans="2:8" ht="28.5" hidden="1" customHeight="1">
      <c r="B162" s="498">
        <v>152</v>
      </c>
      <c r="C162" s="488" t="s">
        <v>353</v>
      </c>
      <c r="D162" s="489" t="s">
        <v>585</v>
      </c>
      <c r="E162" s="490" t="s">
        <v>407</v>
      </c>
      <c r="F162" s="490" t="s">
        <v>449</v>
      </c>
      <c r="G162" s="488">
        <v>2019</v>
      </c>
      <c r="H162" s="488" t="s">
        <v>450</v>
      </c>
    </row>
    <row r="163" spans="2:8" ht="28.5" hidden="1" customHeight="1">
      <c r="B163" s="498">
        <v>153</v>
      </c>
      <c r="C163" s="488" t="s">
        <v>586</v>
      </c>
      <c r="D163" s="489" t="s">
        <v>587</v>
      </c>
      <c r="E163" s="490" t="s">
        <v>407</v>
      </c>
      <c r="F163" s="490" t="s">
        <v>449</v>
      </c>
      <c r="G163" s="488">
        <v>2019</v>
      </c>
      <c r="H163" s="488" t="s">
        <v>450</v>
      </c>
    </row>
    <row r="164" spans="2:8" ht="28.5" hidden="1" customHeight="1">
      <c r="B164" s="498">
        <v>154</v>
      </c>
      <c r="C164" s="488" t="s">
        <v>476</v>
      </c>
      <c r="D164" s="489" t="s">
        <v>588</v>
      </c>
      <c r="E164" s="490" t="s">
        <v>407</v>
      </c>
      <c r="F164" s="490" t="s">
        <v>449</v>
      </c>
      <c r="G164" s="488">
        <v>2019</v>
      </c>
      <c r="H164" s="488" t="s">
        <v>450</v>
      </c>
    </row>
    <row r="165" spans="2:8" ht="28.5" customHeight="1">
      <c r="B165" s="498">
        <v>155</v>
      </c>
      <c r="C165" s="488" t="s">
        <v>331</v>
      </c>
      <c r="D165" s="489" t="s">
        <v>589</v>
      </c>
      <c r="E165" s="490" t="s">
        <v>407</v>
      </c>
      <c r="F165" s="490" t="s">
        <v>330</v>
      </c>
      <c r="G165" s="488">
        <v>2019</v>
      </c>
      <c r="H165" s="488" t="s">
        <v>450</v>
      </c>
    </row>
    <row r="166" spans="2:8" ht="28.5" customHeight="1">
      <c r="B166" s="498">
        <v>156</v>
      </c>
      <c r="C166" s="488" t="s">
        <v>331</v>
      </c>
      <c r="D166" s="489" t="s">
        <v>590</v>
      </c>
      <c r="E166" s="490" t="s">
        <v>407</v>
      </c>
      <c r="F166" s="490" t="s">
        <v>449</v>
      </c>
      <c r="G166" s="488">
        <v>2019</v>
      </c>
      <c r="H166" s="488" t="s">
        <v>450</v>
      </c>
    </row>
    <row r="167" spans="2:8" ht="28.5" hidden="1" customHeight="1">
      <c r="B167" s="498">
        <v>157</v>
      </c>
      <c r="C167" s="488" t="s">
        <v>359</v>
      </c>
      <c r="D167" s="489" t="s">
        <v>591</v>
      </c>
      <c r="E167" s="490" t="s">
        <v>407</v>
      </c>
      <c r="F167" s="490" t="s">
        <v>449</v>
      </c>
      <c r="G167" s="488">
        <v>2019</v>
      </c>
      <c r="H167" s="488" t="s">
        <v>450</v>
      </c>
    </row>
    <row r="168" spans="2:8" ht="28.5" customHeight="1">
      <c r="B168" s="498">
        <v>158</v>
      </c>
      <c r="C168" s="488" t="s">
        <v>331</v>
      </c>
      <c r="D168" s="489" t="s">
        <v>592</v>
      </c>
      <c r="E168" s="490" t="s">
        <v>407</v>
      </c>
      <c r="F168" s="490" t="s">
        <v>449</v>
      </c>
      <c r="G168" s="488">
        <v>2019</v>
      </c>
      <c r="H168" s="488" t="s">
        <v>450</v>
      </c>
    </row>
    <row r="169" spans="2:8" ht="28.5" hidden="1" customHeight="1">
      <c r="B169" s="498">
        <v>159</v>
      </c>
      <c r="C169" s="488" t="s">
        <v>354</v>
      </c>
      <c r="D169" s="489" t="s">
        <v>593</v>
      </c>
      <c r="E169" s="490" t="s">
        <v>407</v>
      </c>
      <c r="F169" s="490" t="s">
        <v>594</v>
      </c>
      <c r="G169" s="488">
        <v>2019</v>
      </c>
      <c r="H169" s="488" t="s">
        <v>450</v>
      </c>
    </row>
    <row r="170" spans="2:8" ht="28.5" hidden="1" customHeight="1">
      <c r="B170" s="498">
        <v>160</v>
      </c>
      <c r="C170" s="488" t="s">
        <v>336</v>
      </c>
      <c r="D170" s="489" t="s">
        <v>595</v>
      </c>
      <c r="E170" s="490" t="s">
        <v>407</v>
      </c>
      <c r="F170" s="490" t="s">
        <v>449</v>
      </c>
      <c r="G170" s="488">
        <v>2019</v>
      </c>
      <c r="H170" s="488" t="s">
        <v>450</v>
      </c>
    </row>
    <row r="171" spans="2:8" ht="28.5" hidden="1" customHeight="1">
      <c r="B171" s="498">
        <v>161</v>
      </c>
      <c r="C171" s="488" t="s">
        <v>434</v>
      </c>
      <c r="D171" s="489" t="s">
        <v>596</v>
      </c>
      <c r="E171" s="490" t="s">
        <v>407</v>
      </c>
      <c r="F171" s="490" t="s">
        <v>449</v>
      </c>
      <c r="G171" s="488">
        <v>2019</v>
      </c>
      <c r="H171" s="488" t="s">
        <v>450</v>
      </c>
    </row>
    <row r="172" spans="2:8" ht="28.5" hidden="1" customHeight="1">
      <c r="B172" s="498">
        <v>162</v>
      </c>
      <c r="C172" s="488" t="s">
        <v>356</v>
      </c>
      <c r="D172" s="489" t="s">
        <v>597</v>
      </c>
      <c r="E172" s="490" t="s">
        <v>407</v>
      </c>
      <c r="F172" s="490" t="s">
        <v>449</v>
      </c>
      <c r="G172" s="488">
        <v>2019</v>
      </c>
      <c r="H172" s="488" t="s">
        <v>450</v>
      </c>
    </row>
    <row r="173" spans="2:8" ht="28.5" hidden="1" customHeight="1">
      <c r="B173" s="498">
        <v>163</v>
      </c>
      <c r="C173" s="488" t="s">
        <v>481</v>
      </c>
      <c r="D173" s="489" t="s">
        <v>598</v>
      </c>
      <c r="E173" s="490" t="s">
        <v>407</v>
      </c>
      <c r="F173" s="490" t="s">
        <v>449</v>
      </c>
      <c r="G173" s="488">
        <v>2019</v>
      </c>
      <c r="H173" s="488" t="s">
        <v>450</v>
      </c>
    </row>
    <row r="174" spans="2:8" ht="28.5" hidden="1" customHeight="1">
      <c r="B174" s="498">
        <v>164</v>
      </c>
      <c r="C174" s="488" t="s">
        <v>436</v>
      </c>
      <c r="D174" s="489" t="s">
        <v>570</v>
      </c>
      <c r="E174" s="490" t="s">
        <v>407</v>
      </c>
      <c r="F174" s="490" t="s">
        <v>449</v>
      </c>
      <c r="G174" s="488">
        <v>2019</v>
      </c>
      <c r="H174" s="488" t="s">
        <v>450</v>
      </c>
    </row>
    <row r="175" spans="2:8" ht="28.5" hidden="1" customHeight="1">
      <c r="B175" s="498">
        <v>165</v>
      </c>
      <c r="C175" s="488" t="s">
        <v>339</v>
      </c>
      <c r="D175" s="489" t="s">
        <v>599</v>
      </c>
      <c r="E175" s="490" t="s">
        <v>407</v>
      </c>
      <c r="F175" s="490" t="s">
        <v>473</v>
      </c>
      <c r="G175" s="488">
        <v>2019</v>
      </c>
      <c r="H175" s="488" t="s">
        <v>450</v>
      </c>
    </row>
    <row r="176" spans="2:8" ht="28.5" hidden="1" customHeight="1">
      <c r="B176" s="498">
        <v>166</v>
      </c>
      <c r="C176" s="488" t="s">
        <v>356</v>
      </c>
      <c r="D176" s="489" t="s">
        <v>600</v>
      </c>
      <c r="E176" s="490" t="s">
        <v>407</v>
      </c>
      <c r="F176" s="490" t="s">
        <v>449</v>
      </c>
      <c r="G176" s="488">
        <v>2019</v>
      </c>
      <c r="H176" s="488" t="s">
        <v>450</v>
      </c>
    </row>
    <row r="177" spans="2:8" ht="28.5" hidden="1" customHeight="1">
      <c r="B177" s="498">
        <v>167</v>
      </c>
      <c r="C177" s="488" t="s">
        <v>353</v>
      </c>
      <c r="D177" s="489" t="s">
        <v>601</v>
      </c>
      <c r="E177" s="490" t="s">
        <v>407</v>
      </c>
      <c r="F177" s="490" t="s">
        <v>449</v>
      </c>
      <c r="G177" s="488">
        <v>2019</v>
      </c>
      <c r="H177" s="488" t="s">
        <v>450</v>
      </c>
    </row>
    <row r="178" spans="2:8" ht="28.5" hidden="1" customHeight="1">
      <c r="B178" s="498">
        <v>168</v>
      </c>
      <c r="C178" s="488" t="s">
        <v>434</v>
      </c>
      <c r="D178" s="489" t="s">
        <v>602</v>
      </c>
      <c r="E178" s="490" t="s">
        <v>407</v>
      </c>
      <c r="F178" s="490" t="s">
        <v>449</v>
      </c>
      <c r="G178" s="488">
        <v>2019</v>
      </c>
      <c r="H178" s="488" t="s">
        <v>450</v>
      </c>
    </row>
    <row r="179" spans="2:8" ht="28.5" hidden="1" customHeight="1">
      <c r="B179" s="498">
        <v>169</v>
      </c>
      <c r="C179" s="488" t="s">
        <v>333</v>
      </c>
      <c r="D179" s="489" t="s">
        <v>589</v>
      </c>
      <c r="E179" s="490" t="s">
        <v>407</v>
      </c>
      <c r="F179" s="490" t="s">
        <v>330</v>
      </c>
      <c r="G179" s="488">
        <v>2019</v>
      </c>
      <c r="H179" s="488" t="s">
        <v>450</v>
      </c>
    </row>
    <row r="180" spans="2:8" ht="28.5" hidden="1" customHeight="1">
      <c r="B180" s="498">
        <v>170</v>
      </c>
      <c r="C180" s="488" t="s">
        <v>356</v>
      </c>
      <c r="D180" s="489" t="s">
        <v>603</v>
      </c>
      <c r="E180" s="490" t="s">
        <v>407</v>
      </c>
      <c r="F180" s="490" t="s">
        <v>449</v>
      </c>
      <c r="G180" s="488">
        <v>2019</v>
      </c>
      <c r="H180" s="488" t="s">
        <v>450</v>
      </c>
    </row>
    <row r="181" spans="2:8" ht="28.5" hidden="1" customHeight="1">
      <c r="B181" s="498">
        <v>171</v>
      </c>
      <c r="C181" s="488" t="s">
        <v>481</v>
      </c>
      <c r="D181" s="489" t="s">
        <v>604</v>
      </c>
      <c r="E181" s="490" t="s">
        <v>407</v>
      </c>
      <c r="F181" s="490" t="s">
        <v>473</v>
      </c>
      <c r="G181" s="488">
        <v>2019</v>
      </c>
      <c r="H181" s="488" t="s">
        <v>450</v>
      </c>
    </row>
    <row r="182" spans="2:8" ht="28.5" hidden="1" customHeight="1">
      <c r="B182" s="498">
        <v>172</v>
      </c>
      <c r="C182" s="488" t="s">
        <v>481</v>
      </c>
      <c r="D182" s="489" t="s">
        <v>605</v>
      </c>
      <c r="E182" s="490" t="s">
        <v>407</v>
      </c>
      <c r="F182" s="490" t="s">
        <v>449</v>
      </c>
      <c r="G182" s="488">
        <v>2019</v>
      </c>
      <c r="H182" s="488" t="s">
        <v>450</v>
      </c>
    </row>
    <row r="183" spans="2:8" ht="28.5" customHeight="1">
      <c r="B183" s="498">
        <v>173</v>
      </c>
      <c r="C183" s="488" t="s">
        <v>331</v>
      </c>
      <c r="D183" s="489" t="s">
        <v>606</v>
      </c>
      <c r="E183" s="490" t="s">
        <v>407</v>
      </c>
      <c r="F183" s="490" t="s">
        <v>449</v>
      </c>
      <c r="G183" s="488">
        <v>2019</v>
      </c>
      <c r="H183" s="488" t="s">
        <v>450</v>
      </c>
    </row>
    <row r="184" spans="2:8" ht="28.5" hidden="1" customHeight="1">
      <c r="B184" s="498">
        <v>174</v>
      </c>
      <c r="C184" s="488" t="s">
        <v>353</v>
      </c>
      <c r="D184" s="489" t="s">
        <v>607</v>
      </c>
      <c r="E184" s="490" t="s">
        <v>407</v>
      </c>
      <c r="F184" s="490" t="s">
        <v>449</v>
      </c>
      <c r="G184" s="488">
        <v>2019</v>
      </c>
      <c r="H184" s="488" t="s">
        <v>450</v>
      </c>
    </row>
    <row r="185" spans="2:8" ht="28.5" customHeight="1">
      <c r="B185" s="498">
        <v>175</v>
      </c>
      <c r="C185" s="488" t="s">
        <v>331</v>
      </c>
      <c r="D185" s="489" t="s">
        <v>608</v>
      </c>
      <c r="E185" s="490" t="s">
        <v>407</v>
      </c>
      <c r="F185" s="490" t="s">
        <v>449</v>
      </c>
      <c r="G185" s="488">
        <v>2019</v>
      </c>
      <c r="H185" s="488" t="s">
        <v>450</v>
      </c>
    </row>
    <row r="186" spans="2:8" ht="28.5" hidden="1" customHeight="1">
      <c r="B186" s="498">
        <v>176</v>
      </c>
      <c r="C186" s="488" t="s">
        <v>372</v>
      </c>
      <c r="D186" s="489" t="s">
        <v>609</v>
      </c>
      <c r="E186" s="490" t="s">
        <v>407</v>
      </c>
      <c r="F186" s="490" t="s">
        <v>449</v>
      </c>
      <c r="G186" s="488">
        <v>2019</v>
      </c>
      <c r="H186" s="488" t="s">
        <v>450</v>
      </c>
    </row>
    <row r="187" spans="2:8" ht="28.5" hidden="1" customHeight="1">
      <c r="B187" s="498">
        <v>177</v>
      </c>
      <c r="C187" s="488" t="s">
        <v>339</v>
      </c>
      <c r="D187" s="489" t="s">
        <v>610</v>
      </c>
      <c r="E187" s="490" t="s">
        <v>407</v>
      </c>
      <c r="F187" s="490" t="s">
        <v>473</v>
      </c>
      <c r="G187" s="488">
        <v>2019</v>
      </c>
      <c r="H187" s="488" t="s">
        <v>450</v>
      </c>
    </row>
    <row r="188" spans="2:8" ht="28.5" hidden="1" customHeight="1">
      <c r="B188" s="498">
        <v>178</v>
      </c>
      <c r="C188" s="488" t="s">
        <v>372</v>
      </c>
      <c r="D188" s="489" t="s">
        <v>611</v>
      </c>
      <c r="E188" s="490" t="s">
        <v>407</v>
      </c>
      <c r="F188" s="490" t="s">
        <v>449</v>
      </c>
      <c r="G188" s="488">
        <v>2019</v>
      </c>
      <c r="H188" s="488" t="s">
        <v>450</v>
      </c>
    </row>
    <row r="189" spans="2:8" ht="28.5" hidden="1" customHeight="1">
      <c r="B189" s="498">
        <v>179</v>
      </c>
      <c r="C189" s="488" t="s">
        <v>428</v>
      </c>
      <c r="D189" s="489" t="s">
        <v>612</v>
      </c>
      <c r="E189" s="490" t="s">
        <v>407</v>
      </c>
      <c r="F189" s="490" t="s">
        <v>449</v>
      </c>
      <c r="G189" s="488">
        <v>2019</v>
      </c>
      <c r="H189" s="488" t="s">
        <v>450</v>
      </c>
    </row>
    <row r="190" spans="2:8" ht="28.5" hidden="1" customHeight="1">
      <c r="B190" s="498">
        <v>180</v>
      </c>
      <c r="C190" s="488" t="s">
        <v>353</v>
      </c>
      <c r="D190" s="489" t="s">
        <v>613</v>
      </c>
      <c r="E190" s="490" t="s">
        <v>407</v>
      </c>
      <c r="F190" s="490" t="s">
        <v>449</v>
      </c>
      <c r="G190" s="488">
        <v>2019</v>
      </c>
      <c r="H190" s="488" t="s">
        <v>450</v>
      </c>
    </row>
    <row r="191" spans="2:8" ht="28.5" hidden="1" customHeight="1">
      <c r="B191" s="498">
        <v>181</v>
      </c>
      <c r="C191" s="488" t="s">
        <v>346</v>
      </c>
      <c r="D191" s="489" t="s">
        <v>584</v>
      </c>
      <c r="E191" s="490" t="s">
        <v>407</v>
      </c>
      <c r="F191" s="490" t="s">
        <v>459</v>
      </c>
      <c r="G191" s="488">
        <v>2019</v>
      </c>
      <c r="H191" s="488" t="s">
        <v>450</v>
      </c>
    </row>
    <row r="192" spans="2:8" ht="28.5" hidden="1" customHeight="1">
      <c r="B192" s="498">
        <v>182</v>
      </c>
      <c r="C192" s="488" t="s">
        <v>333</v>
      </c>
      <c r="D192" s="489" t="s">
        <v>614</v>
      </c>
      <c r="E192" s="490" t="s">
        <v>407</v>
      </c>
      <c r="F192" s="490" t="s">
        <v>330</v>
      </c>
      <c r="G192" s="488">
        <v>2019</v>
      </c>
      <c r="H192" s="488" t="s">
        <v>450</v>
      </c>
    </row>
    <row r="193" spans="2:8" ht="28.5" hidden="1" customHeight="1">
      <c r="B193" s="498">
        <v>183</v>
      </c>
      <c r="C193" s="488" t="s">
        <v>433</v>
      </c>
      <c r="D193" s="489" t="s">
        <v>615</v>
      </c>
      <c r="E193" s="490" t="s">
        <v>407</v>
      </c>
      <c r="F193" s="490" t="s">
        <v>449</v>
      </c>
      <c r="G193" s="488">
        <v>2019</v>
      </c>
      <c r="H193" s="488" t="s">
        <v>450</v>
      </c>
    </row>
    <row r="194" spans="2:8" ht="28.5" hidden="1" customHeight="1">
      <c r="B194" s="498">
        <v>184</v>
      </c>
      <c r="C194" s="488" t="s">
        <v>337</v>
      </c>
      <c r="D194" s="489" t="s">
        <v>616</v>
      </c>
      <c r="E194" s="490" t="s">
        <v>407</v>
      </c>
      <c r="F194" s="490" t="s">
        <v>449</v>
      </c>
      <c r="G194" s="488">
        <v>2019</v>
      </c>
      <c r="H194" s="488" t="s">
        <v>450</v>
      </c>
    </row>
    <row r="195" spans="2:8" ht="28.5" hidden="1" customHeight="1">
      <c r="B195" s="498">
        <v>185</v>
      </c>
      <c r="C195" s="488" t="s">
        <v>520</v>
      </c>
      <c r="D195" s="489" t="s">
        <v>617</v>
      </c>
      <c r="E195" s="490" t="s">
        <v>407</v>
      </c>
      <c r="F195" s="490" t="s">
        <v>449</v>
      </c>
      <c r="G195" s="488">
        <v>2019</v>
      </c>
      <c r="H195" s="488" t="s">
        <v>450</v>
      </c>
    </row>
    <row r="196" spans="2:8" ht="28.5" customHeight="1">
      <c r="B196" s="498">
        <v>186</v>
      </c>
      <c r="C196" s="488" t="s">
        <v>331</v>
      </c>
      <c r="D196" s="489" t="s">
        <v>618</v>
      </c>
      <c r="E196" s="490" t="s">
        <v>407</v>
      </c>
      <c r="F196" s="490" t="s">
        <v>449</v>
      </c>
      <c r="G196" s="488">
        <v>2019</v>
      </c>
      <c r="H196" s="488" t="s">
        <v>450</v>
      </c>
    </row>
    <row r="197" spans="2:8" ht="28.5" hidden="1" customHeight="1">
      <c r="B197" s="498">
        <v>187</v>
      </c>
      <c r="C197" s="488" t="s">
        <v>619</v>
      </c>
      <c r="D197" s="489" t="s">
        <v>620</v>
      </c>
      <c r="E197" s="490" t="s">
        <v>407</v>
      </c>
      <c r="F197" s="490" t="s">
        <v>449</v>
      </c>
      <c r="G197" s="488">
        <v>2019</v>
      </c>
      <c r="H197" s="488" t="s">
        <v>450</v>
      </c>
    </row>
    <row r="198" spans="2:8" ht="28.5" hidden="1" customHeight="1">
      <c r="B198" s="498">
        <v>188</v>
      </c>
      <c r="C198" s="488" t="s">
        <v>354</v>
      </c>
      <c r="D198" s="489" t="s">
        <v>621</v>
      </c>
      <c r="E198" s="490" t="s">
        <v>407</v>
      </c>
      <c r="F198" s="490" t="s">
        <v>449</v>
      </c>
      <c r="G198" s="488">
        <v>2019</v>
      </c>
      <c r="H198" s="488" t="s">
        <v>450</v>
      </c>
    </row>
    <row r="199" spans="2:8" ht="28.5" hidden="1" customHeight="1">
      <c r="B199" s="498">
        <v>189</v>
      </c>
      <c r="C199" s="488" t="s">
        <v>345</v>
      </c>
      <c r="D199" s="489" t="s">
        <v>569</v>
      </c>
      <c r="E199" s="490" t="s">
        <v>407</v>
      </c>
      <c r="F199" s="490" t="s">
        <v>449</v>
      </c>
      <c r="G199" s="488">
        <v>2019</v>
      </c>
      <c r="H199" s="488" t="s">
        <v>450</v>
      </c>
    </row>
    <row r="200" spans="2:8" ht="28.5" hidden="1" customHeight="1">
      <c r="B200" s="498">
        <v>190</v>
      </c>
      <c r="C200" s="488" t="s">
        <v>428</v>
      </c>
      <c r="D200" s="489" t="s">
        <v>622</v>
      </c>
      <c r="E200" s="490" t="s">
        <v>407</v>
      </c>
      <c r="F200" s="490" t="s">
        <v>449</v>
      </c>
      <c r="G200" s="488">
        <v>2019</v>
      </c>
      <c r="H200" s="488" t="s">
        <v>450</v>
      </c>
    </row>
    <row r="201" spans="2:8" ht="28.5" hidden="1" customHeight="1">
      <c r="B201" s="498">
        <v>191</v>
      </c>
      <c r="C201" s="488" t="s">
        <v>353</v>
      </c>
      <c r="D201" s="489" t="s">
        <v>623</v>
      </c>
      <c r="E201" s="490" t="s">
        <v>407</v>
      </c>
      <c r="F201" s="490" t="s">
        <v>449</v>
      </c>
      <c r="G201" s="488">
        <v>2019</v>
      </c>
      <c r="H201" s="488" t="s">
        <v>450</v>
      </c>
    </row>
    <row r="202" spans="2:8" ht="28.5" hidden="1" customHeight="1">
      <c r="B202" s="498">
        <v>192</v>
      </c>
      <c r="C202" s="488" t="s">
        <v>481</v>
      </c>
      <c r="D202" s="489" t="s">
        <v>624</v>
      </c>
      <c r="E202" s="490" t="s">
        <v>407</v>
      </c>
      <c r="F202" s="490" t="s">
        <v>473</v>
      </c>
      <c r="G202" s="488">
        <v>2019</v>
      </c>
      <c r="H202" s="488" t="s">
        <v>450</v>
      </c>
    </row>
    <row r="203" spans="2:8" ht="28.5" hidden="1" customHeight="1">
      <c r="B203" s="498">
        <v>193</v>
      </c>
      <c r="C203" s="488" t="s">
        <v>372</v>
      </c>
      <c r="D203" s="489" t="s">
        <v>625</v>
      </c>
      <c r="E203" s="490" t="s">
        <v>407</v>
      </c>
      <c r="F203" s="490" t="s">
        <v>449</v>
      </c>
      <c r="G203" s="488">
        <v>2019</v>
      </c>
      <c r="H203" s="488" t="s">
        <v>450</v>
      </c>
    </row>
    <row r="204" spans="2:8" ht="28.5" hidden="1" customHeight="1">
      <c r="B204" s="498">
        <v>194</v>
      </c>
      <c r="C204" s="488" t="s">
        <v>468</v>
      </c>
      <c r="D204" s="489" t="s">
        <v>626</v>
      </c>
      <c r="E204" s="490" t="s">
        <v>407</v>
      </c>
      <c r="F204" s="490" t="s">
        <v>449</v>
      </c>
      <c r="G204" s="488">
        <v>2019</v>
      </c>
      <c r="H204" s="488" t="s">
        <v>450</v>
      </c>
    </row>
    <row r="205" spans="2:8" ht="28.5" hidden="1" customHeight="1">
      <c r="B205" s="498">
        <v>195</v>
      </c>
      <c r="C205" s="488" t="s">
        <v>481</v>
      </c>
      <c r="D205" s="489" t="s">
        <v>627</v>
      </c>
      <c r="E205" s="490" t="s">
        <v>407</v>
      </c>
      <c r="F205" s="490" t="s">
        <v>473</v>
      </c>
      <c r="G205" s="488">
        <v>2019</v>
      </c>
      <c r="H205" s="488" t="s">
        <v>450</v>
      </c>
    </row>
    <row r="206" spans="2:8" ht="28.5" hidden="1" customHeight="1">
      <c r="B206" s="498">
        <v>196</v>
      </c>
      <c r="C206" s="488" t="s">
        <v>367</v>
      </c>
      <c r="D206" s="489" t="s">
        <v>628</v>
      </c>
      <c r="E206" s="490" t="s">
        <v>407</v>
      </c>
      <c r="F206" s="490" t="s">
        <v>473</v>
      </c>
      <c r="G206" s="488">
        <v>2019</v>
      </c>
      <c r="H206" s="488" t="s">
        <v>450</v>
      </c>
    </row>
    <row r="207" spans="2:8" ht="28.5" hidden="1" customHeight="1">
      <c r="B207" s="498">
        <v>197</v>
      </c>
      <c r="C207" s="488" t="s">
        <v>354</v>
      </c>
      <c r="D207" s="489" t="s">
        <v>629</v>
      </c>
      <c r="E207" s="490" t="s">
        <v>407</v>
      </c>
      <c r="F207" s="490" t="s">
        <v>449</v>
      </c>
      <c r="G207" s="488">
        <v>2019</v>
      </c>
      <c r="H207" s="488" t="s">
        <v>450</v>
      </c>
    </row>
    <row r="208" spans="2:8" ht="28.5" hidden="1" customHeight="1">
      <c r="B208" s="498">
        <v>198</v>
      </c>
      <c r="C208" s="488" t="s">
        <v>481</v>
      </c>
      <c r="D208" s="489" t="s">
        <v>630</v>
      </c>
      <c r="E208" s="490" t="s">
        <v>407</v>
      </c>
      <c r="F208" s="490" t="s">
        <v>473</v>
      </c>
      <c r="G208" s="488">
        <v>2019</v>
      </c>
      <c r="H208" s="488" t="s">
        <v>450</v>
      </c>
    </row>
    <row r="209" spans="2:8" ht="28.5" customHeight="1">
      <c r="B209" s="498">
        <v>199</v>
      </c>
      <c r="C209" s="488" t="s">
        <v>331</v>
      </c>
      <c r="D209" s="489" t="s">
        <v>631</v>
      </c>
      <c r="E209" s="490" t="s">
        <v>407</v>
      </c>
      <c r="F209" s="490" t="s">
        <v>449</v>
      </c>
      <c r="G209" s="488">
        <v>2019</v>
      </c>
      <c r="H209" s="488" t="s">
        <v>450</v>
      </c>
    </row>
    <row r="210" spans="2:8" ht="28.5" customHeight="1">
      <c r="B210" s="498">
        <v>200</v>
      </c>
      <c r="C210" s="488" t="s">
        <v>331</v>
      </c>
      <c r="D210" s="489" t="s">
        <v>614</v>
      </c>
      <c r="E210" s="490" t="s">
        <v>407</v>
      </c>
      <c r="F210" s="490" t="s">
        <v>330</v>
      </c>
      <c r="G210" s="488">
        <v>2019</v>
      </c>
      <c r="H210" s="488" t="s">
        <v>450</v>
      </c>
    </row>
    <row r="211" spans="2:8" ht="28.5" hidden="1" customHeight="1">
      <c r="B211" s="498">
        <v>201</v>
      </c>
      <c r="C211" s="488" t="s">
        <v>356</v>
      </c>
      <c r="D211" s="489" t="s">
        <v>576</v>
      </c>
      <c r="E211" s="490" t="s">
        <v>407</v>
      </c>
      <c r="F211" s="490" t="s">
        <v>449</v>
      </c>
      <c r="G211" s="488">
        <v>2019</v>
      </c>
      <c r="H211" s="488" t="s">
        <v>450</v>
      </c>
    </row>
    <row r="212" spans="2:8" ht="28.5" hidden="1" customHeight="1">
      <c r="B212" s="498">
        <v>202</v>
      </c>
      <c r="C212" s="488" t="s">
        <v>345</v>
      </c>
      <c r="D212" s="489" t="s">
        <v>584</v>
      </c>
      <c r="E212" s="490" t="s">
        <v>407</v>
      </c>
      <c r="F212" s="490" t="s">
        <v>459</v>
      </c>
      <c r="G212" s="488">
        <v>2019</v>
      </c>
      <c r="H212" s="488" t="s">
        <v>450</v>
      </c>
    </row>
    <row r="213" spans="2:8" ht="15" hidden="1" customHeight="1">
      <c r="B213" s="498">
        <v>203</v>
      </c>
      <c r="C213" s="488" t="s">
        <v>336</v>
      </c>
      <c r="D213" s="489" t="s">
        <v>632</v>
      </c>
      <c r="E213" s="490" t="s">
        <v>407</v>
      </c>
      <c r="F213" s="490" t="s">
        <v>449</v>
      </c>
      <c r="G213" s="488">
        <v>2019</v>
      </c>
      <c r="H213" s="488" t="s">
        <v>450</v>
      </c>
    </row>
    <row r="214" spans="2:8" ht="15" hidden="1" customHeight="1">
      <c r="B214" s="498">
        <v>204</v>
      </c>
      <c r="C214" s="488" t="s">
        <v>428</v>
      </c>
      <c r="D214" s="489" t="s">
        <v>633</v>
      </c>
      <c r="E214" s="490" t="s">
        <v>407</v>
      </c>
      <c r="F214" s="490" t="s">
        <v>449</v>
      </c>
      <c r="G214" s="488">
        <v>2019</v>
      </c>
      <c r="H214" s="488" t="s">
        <v>450</v>
      </c>
    </row>
    <row r="215" spans="2:8" ht="15" hidden="1" customHeight="1">
      <c r="B215" s="498">
        <v>205</v>
      </c>
      <c r="C215" s="264" t="s">
        <v>372</v>
      </c>
      <c r="D215" s="491" t="s">
        <v>634</v>
      </c>
      <c r="E215" s="492" t="s">
        <v>407</v>
      </c>
      <c r="F215" s="493" t="s">
        <v>449</v>
      </c>
      <c r="G215" s="264">
        <v>2019</v>
      </c>
      <c r="H215" s="264" t="s">
        <v>450</v>
      </c>
    </row>
    <row r="216" spans="2:8" ht="15" hidden="1" customHeight="1">
      <c r="B216" s="498">
        <v>206</v>
      </c>
      <c r="C216" s="264" t="s">
        <v>468</v>
      </c>
      <c r="D216" s="491" t="s">
        <v>635</v>
      </c>
      <c r="E216" s="492" t="s">
        <v>407</v>
      </c>
      <c r="F216" s="493" t="s">
        <v>449</v>
      </c>
      <c r="G216" s="264">
        <v>2019</v>
      </c>
      <c r="H216" s="264" t="s">
        <v>450</v>
      </c>
    </row>
    <row r="217" spans="2:8" ht="15" hidden="1" customHeight="1">
      <c r="B217" s="498">
        <v>207</v>
      </c>
      <c r="C217" s="264" t="s">
        <v>343</v>
      </c>
      <c r="D217" s="491" t="s">
        <v>636</v>
      </c>
      <c r="E217" s="492" t="s">
        <v>407</v>
      </c>
      <c r="F217" s="493" t="s">
        <v>449</v>
      </c>
      <c r="G217" s="264">
        <v>2019</v>
      </c>
      <c r="H217" s="264" t="s">
        <v>450</v>
      </c>
    </row>
    <row r="218" spans="2:8" ht="15" hidden="1" customHeight="1">
      <c r="B218" s="498">
        <v>208</v>
      </c>
      <c r="C218" s="264" t="s">
        <v>355</v>
      </c>
      <c r="D218" s="491" t="s">
        <v>569</v>
      </c>
      <c r="E218" s="492" t="s">
        <v>407</v>
      </c>
      <c r="F218" s="493" t="s">
        <v>449</v>
      </c>
      <c r="G218" s="264">
        <v>2019</v>
      </c>
      <c r="H218" s="264" t="s">
        <v>450</v>
      </c>
    </row>
    <row r="219" spans="2:8" ht="15" hidden="1" customHeight="1">
      <c r="B219" s="498">
        <v>209</v>
      </c>
      <c r="C219" s="264" t="s">
        <v>520</v>
      </c>
      <c r="D219" s="491" t="s">
        <v>637</v>
      </c>
      <c r="E219" s="492" t="s">
        <v>407</v>
      </c>
      <c r="F219" s="493" t="s">
        <v>449</v>
      </c>
      <c r="G219" s="264">
        <v>2019</v>
      </c>
      <c r="H219" s="264" t="s">
        <v>450</v>
      </c>
    </row>
    <row r="220" spans="2:8" ht="15" hidden="1" customHeight="1">
      <c r="B220" s="498">
        <v>210</v>
      </c>
      <c r="C220" s="264" t="s">
        <v>346</v>
      </c>
      <c r="D220" s="491" t="s">
        <v>638</v>
      </c>
      <c r="E220" s="492" t="s">
        <v>407</v>
      </c>
      <c r="F220" s="493" t="s">
        <v>449</v>
      </c>
      <c r="G220" s="264">
        <v>2019</v>
      </c>
      <c r="H220" s="264" t="s">
        <v>450</v>
      </c>
    </row>
    <row r="221" spans="2:8" ht="15" hidden="1" customHeight="1">
      <c r="B221" s="498">
        <v>211</v>
      </c>
      <c r="C221" s="264" t="s">
        <v>332</v>
      </c>
      <c r="D221" s="491" t="s">
        <v>614</v>
      </c>
      <c r="E221" s="492" t="s">
        <v>407</v>
      </c>
      <c r="F221" s="493" t="s">
        <v>330</v>
      </c>
      <c r="G221" s="264">
        <v>2019</v>
      </c>
      <c r="H221" s="264" t="s">
        <v>450</v>
      </c>
    </row>
    <row r="222" spans="2:8" ht="15" hidden="1" customHeight="1">
      <c r="B222" s="498">
        <v>212</v>
      </c>
      <c r="C222" s="264" t="s">
        <v>435</v>
      </c>
      <c r="D222" s="491" t="s">
        <v>639</v>
      </c>
      <c r="E222" s="492" t="s">
        <v>407</v>
      </c>
      <c r="F222" s="493" t="s">
        <v>449</v>
      </c>
      <c r="G222" s="264">
        <v>2019</v>
      </c>
      <c r="H222" s="264" t="s">
        <v>450</v>
      </c>
    </row>
    <row r="223" spans="2:8" ht="15" hidden="1" customHeight="1">
      <c r="B223" s="498">
        <v>213</v>
      </c>
      <c r="C223" s="264" t="s">
        <v>353</v>
      </c>
      <c r="D223" s="491" t="s">
        <v>640</v>
      </c>
      <c r="E223" s="492" t="s">
        <v>407</v>
      </c>
      <c r="F223" s="493" t="s">
        <v>449</v>
      </c>
      <c r="G223" s="264">
        <v>2019</v>
      </c>
      <c r="H223" s="264" t="s">
        <v>450</v>
      </c>
    </row>
    <row r="224" spans="2:8" ht="15" hidden="1" customHeight="1">
      <c r="B224" s="498">
        <v>214</v>
      </c>
      <c r="C224" s="264" t="s">
        <v>372</v>
      </c>
      <c r="D224" s="491" t="s">
        <v>431</v>
      </c>
      <c r="E224" s="492" t="s">
        <v>407</v>
      </c>
      <c r="F224" s="493" t="s">
        <v>449</v>
      </c>
      <c r="G224" s="264">
        <v>2019</v>
      </c>
      <c r="H224" s="264" t="s">
        <v>450</v>
      </c>
    </row>
    <row r="225" spans="2:8" ht="15" hidden="1" customHeight="1">
      <c r="B225" s="498">
        <v>215</v>
      </c>
      <c r="C225" s="264" t="s">
        <v>332</v>
      </c>
      <c r="D225" s="491" t="s">
        <v>589</v>
      </c>
      <c r="E225" s="492" t="s">
        <v>407</v>
      </c>
      <c r="F225" s="493" t="s">
        <v>330</v>
      </c>
      <c r="G225" s="264">
        <v>2019</v>
      </c>
      <c r="H225" s="264" t="s">
        <v>450</v>
      </c>
    </row>
    <row r="226" spans="2:8" ht="15" hidden="1" customHeight="1">
      <c r="B226" s="498">
        <v>216</v>
      </c>
      <c r="C226" s="264" t="s">
        <v>353</v>
      </c>
      <c r="D226" s="491" t="s">
        <v>641</v>
      </c>
      <c r="E226" s="492" t="s">
        <v>407</v>
      </c>
      <c r="F226" s="493" t="s">
        <v>449</v>
      </c>
      <c r="G226" s="264">
        <v>2018</v>
      </c>
      <c r="H226" s="264" t="s">
        <v>450</v>
      </c>
    </row>
    <row r="227" spans="2:8" ht="15" hidden="1" customHeight="1">
      <c r="B227" s="498">
        <v>217</v>
      </c>
      <c r="C227" s="264" t="s">
        <v>339</v>
      </c>
      <c r="D227" s="491" t="s">
        <v>642</v>
      </c>
      <c r="E227" s="492" t="s">
        <v>407</v>
      </c>
      <c r="F227" s="493" t="s">
        <v>449</v>
      </c>
      <c r="G227" s="264">
        <v>2018</v>
      </c>
      <c r="H227" s="264" t="s">
        <v>450</v>
      </c>
    </row>
    <row r="228" spans="2:8" ht="15" hidden="1" customHeight="1">
      <c r="B228" s="498">
        <v>218</v>
      </c>
      <c r="C228" s="264" t="s">
        <v>468</v>
      </c>
      <c r="D228" s="491" t="s">
        <v>643</v>
      </c>
      <c r="E228" s="492" t="s">
        <v>407</v>
      </c>
      <c r="F228" s="493" t="s">
        <v>449</v>
      </c>
      <c r="G228" s="264">
        <v>2018</v>
      </c>
      <c r="H228" s="264" t="s">
        <v>450</v>
      </c>
    </row>
    <row r="229" spans="2:8" ht="15" hidden="1" customHeight="1">
      <c r="B229" s="498">
        <v>219</v>
      </c>
      <c r="C229" s="264" t="s">
        <v>435</v>
      </c>
      <c r="D229" s="491" t="s">
        <v>644</v>
      </c>
      <c r="E229" s="492" t="s">
        <v>407</v>
      </c>
      <c r="F229" s="493" t="s">
        <v>449</v>
      </c>
      <c r="G229" s="264">
        <v>2018</v>
      </c>
      <c r="H229" s="264" t="s">
        <v>450</v>
      </c>
    </row>
    <row r="230" spans="2:8" ht="15" hidden="1" customHeight="1">
      <c r="B230" s="498">
        <v>220</v>
      </c>
      <c r="C230" s="264" t="s">
        <v>645</v>
      </c>
      <c r="D230" s="491" t="s">
        <v>646</v>
      </c>
      <c r="E230" s="492" t="s">
        <v>407</v>
      </c>
      <c r="F230" s="493" t="s">
        <v>449</v>
      </c>
      <c r="G230" s="264">
        <v>2018</v>
      </c>
      <c r="H230" s="264" t="s">
        <v>450</v>
      </c>
    </row>
    <row r="231" spans="2:8" ht="15" hidden="1" customHeight="1">
      <c r="B231" s="498">
        <v>221</v>
      </c>
      <c r="C231" s="264" t="s">
        <v>350</v>
      </c>
      <c r="D231" s="491" t="s">
        <v>647</v>
      </c>
      <c r="E231" s="492" t="s">
        <v>407</v>
      </c>
      <c r="F231" s="493" t="s">
        <v>449</v>
      </c>
      <c r="G231" s="264">
        <v>2018</v>
      </c>
      <c r="H231" s="264" t="s">
        <v>450</v>
      </c>
    </row>
    <row r="232" spans="2:8" ht="15" hidden="1" customHeight="1">
      <c r="B232" s="498">
        <v>222</v>
      </c>
      <c r="C232" s="264" t="s">
        <v>439</v>
      </c>
      <c r="D232" s="491" t="s">
        <v>648</v>
      </c>
      <c r="E232" s="492" t="s">
        <v>407</v>
      </c>
      <c r="F232" s="493" t="s">
        <v>473</v>
      </c>
      <c r="G232" s="264">
        <v>2018</v>
      </c>
      <c r="H232" s="264" t="s">
        <v>450</v>
      </c>
    </row>
    <row r="233" spans="2:8" ht="15" hidden="1" customHeight="1">
      <c r="B233" s="498">
        <v>223</v>
      </c>
      <c r="C233" s="264" t="s">
        <v>468</v>
      </c>
      <c r="D233" s="491" t="s">
        <v>649</v>
      </c>
      <c r="E233" s="492" t="s">
        <v>407</v>
      </c>
      <c r="F233" s="493" t="s">
        <v>449</v>
      </c>
      <c r="G233" s="264">
        <v>2018</v>
      </c>
      <c r="H233" s="264" t="s">
        <v>450</v>
      </c>
    </row>
    <row r="234" spans="2:8" ht="15" hidden="1" customHeight="1">
      <c r="B234" s="498">
        <v>224</v>
      </c>
      <c r="C234" s="264" t="s">
        <v>435</v>
      </c>
      <c r="D234" s="491" t="s">
        <v>650</v>
      </c>
      <c r="E234" s="492" t="s">
        <v>407</v>
      </c>
      <c r="F234" s="493" t="s">
        <v>449</v>
      </c>
      <c r="G234" s="264">
        <v>2018</v>
      </c>
      <c r="H234" s="264" t="s">
        <v>450</v>
      </c>
    </row>
    <row r="235" spans="2:8" ht="15" hidden="1" customHeight="1">
      <c r="B235" s="498">
        <v>225</v>
      </c>
      <c r="C235" s="264" t="s">
        <v>357</v>
      </c>
      <c r="D235" s="491" t="s">
        <v>651</v>
      </c>
      <c r="E235" s="492" t="s">
        <v>407</v>
      </c>
      <c r="F235" s="493" t="s">
        <v>449</v>
      </c>
      <c r="G235" s="264">
        <v>2018</v>
      </c>
      <c r="H235" s="264" t="s">
        <v>450</v>
      </c>
    </row>
    <row r="236" spans="2:8" ht="15" hidden="1" customHeight="1">
      <c r="B236" s="498">
        <v>226</v>
      </c>
      <c r="C236" s="264" t="s">
        <v>350</v>
      </c>
      <c r="D236" s="491" t="s">
        <v>652</v>
      </c>
      <c r="E236" s="492" t="s">
        <v>407</v>
      </c>
      <c r="F236" s="493" t="s">
        <v>449</v>
      </c>
      <c r="G236" s="264">
        <v>2018</v>
      </c>
      <c r="H236" s="264" t="s">
        <v>450</v>
      </c>
    </row>
    <row r="237" spans="2:8" ht="15" hidden="1" customHeight="1">
      <c r="B237" s="498">
        <v>227</v>
      </c>
      <c r="C237" s="264" t="s">
        <v>347</v>
      </c>
      <c r="D237" s="491" t="s">
        <v>653</v>
      </c>
      <c r="E237" s="492" t="s">
        <v>407</v>
      </c>
      <c r="F237" s="493" t="s">
        <v>449</v>
      </c>
      <c r="G237" s="264">
        <v>2018</v>
      </c>
      <c r="H237" s="264" t="s">
        <v>450</v>
      </c>
    </row>
    <row r="238" spans="2:8" ht="15" hidden="1" customHeight="1">
      <c r="B238" s="498">
        <v>228</v>
      </c>
      <c r="C238" s="264" t="s">
        <v>357</v>
      </c>
      <c r="D238" s="491" t="s">
        <v>654</v>
      </c>
      <c r="E238" s="492" t="s">
        <v>407</v>
      </c>
      <c r="F238" s="493" t="s">
        <v>449</v>
      </c>
      <c r="G238" s="264">
        <v>2018</v>
      </c>
      <c r="H238" s="264" t="s">
        <v>450</v>
      </c>
    </row>
    <row r="239" spans="2:8" ht="15" hidden="1" customHeight="1">
      <c r="B239" s="498">
        <v>229</v>
      </c>
      <c r="C239" s="264" t="s">
        <v>346</v>
      </c>
      <c r="D239" s="491" t="s">
        <v>655</v>
      </c>
      <c r="E239" s="492" t="s">
        <v>407</v>
      </c>
      <c r="F239" s="493" t="s">
        <v>473</v>
      </c>
      <c r="G239" s="264">
        <v>2018</v>
      </c>
      <c r="H239" s="264" t="s">
        <v>450</v>
      </c>
    </row>
    <row r="240" spans="2:8" ht="15" hidden="1" customHeight="1">
      <c r="B240" s="498">
        <v>230</v>
      </c>
      <c r="C240" s="264" t="s">
        <v>656</v>
      </c>
      <c r="D240" s="491" t="s">
        <v>657</v>
      </c>
      <c r="E240" s="492" t="s">
        <v>407</v>
      </c>
      <c r="F240" s="493" t="s">
        <v>449</v>
      </c>
      <c r="G240" s="264">
        <v>2018</v>
      </c>
      <c r="H240" s="264" t="s">
        <v>450</v>
      </c>
    </row>
    <row r="241" spans="2:8" ht="15" hidden="1" customHeight="1">
      <c r="B241" s="498">
        <v>231</v>
      </c>
      <c r="C241" s="264" t="s">
        <v>336</v>
      </c>
      <c r="D241" s="491" t="s">
        <v>658</v>
      </c>
      <c r="E241" s="492" t="s">
        <v>407</v>
      </c>
      <c r="F241" s="493" t="s">
        <v>449</v>
      </c>
      <c r="G241" s="264">
        <v>2018</v>
      </c>
      <c r="H241" s="264" t="s">
        <v>450</v>
      </c>
    </row>
    <row r="242" spans="2:8" ht="15" hidden="1" customHeight="1">
      <c r="B242" s="498">
        <v>232</v>
      </c>
      <c r="C242" s="264" t="s">
        <v>335</v>
      </c>
      <c r="D242" s="491" t="s">
        <v>659</v>
      </c>
      <c r="E242" s="492" t="s">
        <v>407</v>
      </c>
      <c r="F242" s="493" t="s">
        <v>449</v>
      </c>
      <c r="G242" s="264">
        <v>2018</v>
      </c>
      <c r="H242" s="264" t="s">
        <v>450</v>
      </c>
    </row>
    <row r="243" spans="2:8" ht="15" hidden="1" customHeight="1">
      <c r="B243" s="498">
        <v>233</v>
      </c>
      <c r="C243" s="264" t="s">
        <v>366</v>
      </c>
      <c r="D243" s="491" t="s">
        <v>660</v>
      </c>
      <c r="E243" s="492" t="s">
        <v>407</v>
      </c>
      <c r="F243" s="493" t="s">
        <v>449</v>
      </c>
      <c r="G243" s="264">
        <v>2018</v>
      </c>
      <c r="H243" s="264" t="s">
        <v>450</v>
      </c>
    </row>
    <row r="244" spans="2:8" ht="15" hidden="1" customHeight="1">
      <c r="B244" s="498">
        <v>234</v>
      </c>
      <c r="C244" s="264" t="s">
        <v>339</v>
      </c>
      <c r="D244" s="491" t="s">
        <v>661</v>
      </c>
      <c r="E244" s="492" t="s">
        <v>407</v>
      </c>
      <c r="F244" s="493" t="s">
        <v>449</v>
      </c>
      <c r="G244" s="264">
        <v>2018</v>
      </c>
      <c r="H244" s="264" t="s">
        <v>450</v>
      </c>
    </row>
    <row r="245" spans="2:8" ht="15" hidden="1" customHeight="1">
      <c r="B245" s="498">
        <v>235</v>
      </c>
      <c r="C245" s="264" t="s">
        <v>434</v>
      </c>
      <c r="D245" s="491" t="s">
        <v>662</v>
      </c>
      <c r="E245" s="492" t="s">
        <v>407</v>
      </c>
      <c r="F245" s="493" t="s">
        <v>449</v>
      </c>
      <c r="G245" s="264">
        <v>2018</v>
      </c>
      <c r="H245" s="264" t="s">
        <v>450</v>
      </c>
    </row>
    <row r="246" spans="2:8" ht="15" hidden="1" customHeight="1">
      <c r="B246" s="498">
        <v>236</v>
      </c>
      <c r="C246" s="264" t="s">
        <v>358</v>
      </c>
      <c r="D246" s="491" t="s">
        <v>663</v>
      </c>
      <c r="E246" s="492" t="s">
        <v>407</v>
      </c>
      <c r="F246" s="493" t="s">
        <v>449</v>
      </c>
      <c r="G246" s="264">
        <v>2018</v>
      </c>
      <c r="H246" s="264" t="s">
        <v>450</v>
      </c>
    </row>
    <row r="247" spans="2:8" ht="15" hidden="1" customHeight="1">
      <c r="B247" s="498">
        <v>237</v>
      </c>
      <c r="C247" s="264" t="s">
        <v>468</v>
      </c>
      <c r="D247" s="491" t="s">
        <v>664</v>
      </c>
      <c r="E247" s="492" t="s">
        <v>407</v>
      </c>
      <c r="F247" s="493" t="s">
        <v>449</v>
      </c>
      <c r="G247" s="264">
        <v>2018</v>
      </c>
      <c r="H247" s="264" t="s">
        <v>450</v>
      </c>
    </row>
    <row r="248" spans="2:8" ht="15" hidden="1" customHeight="1">
      <c r="B248" s="498">
        <v>238</v>
      </c>
      <c r="C248" s="264" t="s">
        <v>357</v>
      </c>
      <c r="D248" s="491" t="s">
        <v>665</v>
      </c>
      <c r="E248" s="492" t="s">
        <v>407</v>
      </c>
      <c r="F248" s="493" t="s">
        <v>449</v>
      </c>
      <c r="G248" s="264">
        <v>2018</v>
      </c>
      <c r="H248" s="264" t="s">
        <v>450</v>
      </c>
    </row>
    <row r="249" spans="2:8" ht="15" hidden="1" customHeight="1">
      <c r="B249" s="498">
        <v>239</v>
      </c>
      <c r="C249" s="264" t="s">
        <v>433</v>
      </c>
      <c r="D249" s="491" t="s">
        <v>666</v>
      </c>
      <c r="E249" s="492" t="s">
        <v>407</v>
      </c>
      <c r="F249" s="493" t="s">
        <v>449</v>
      </c>
      <c r="G249" s="264">
        <v>2018</v>
      </c>
      <c r="H249" s="264" t="s">
        <v>450</v>
      </c>
    </row>
    <row r="250" spans="2:8" ht="15" hidden="1" customHeight="1">
      <c r="B250" s="498">
        <v>240</v>
      </c>
      <c r="C250" s="264" t="s">
        <v>468</v>
      </c>
      <c r="D250" s="491" t="s">
        <v>667</v>
      </c>
      <c r="E250" s="492" t="s">
        <v>407</v>
      </c>
      <c r="F250" s="493" t="s">
        <v>449</v>
      </c>
      <c r="G250" s="264">
        <v>2018</v>
      </c>
      <c r="H250" s="264" t="s">
        <v>450</v>
      </c>
    </row>
    <row r="251" spans="2:8" ht="15" hidden="1" customHeight="1">
      <c r="B251" s="498">
        <v>241</v>
      </c>
      <c r="C251" s="264" t="s">
        <v>362</v>
      </c>
      <c r="D251" s="491" t="s">
        <v>668</v>
      </c>
      <c r="E251" s="492" t="s">
        <v>407</v>
      </c>
      <c r="F251" s="493" t="s">
        <v>475</v>
      </c>
      <c r="G251" s="264">
        <v>2018</v>
      </c>
      <c r="H251" s="264" t="s">
        <v>450</v>
      </c>
    </row>
    <row r="252" spans="2:8" ht="15" hidden="1" customHeight="1">
      <c r="B252" s="498">
        <v>242</v>
      </c>
      <c r="C252" s="264" t="s">
        <v>350</v>
      </c>
      <c r="D252" s="491" t="s">
        <v>669</v>
      </c>
      <c r="E252" s="492" t="s">
        <v>407</v>
      </c>
      <c r="F252" s="493" t="s">
        <v>449</v>
      </c>
      <c r="G252" s="264">
        <v>2018</v>
      </c>
      <c r="H252" s="264" t="s">
        <v>450</v>
      </c>
    </row>
    <row r="253" spans="2:8" ht="15" hidden="1" customHeight="1">
      <c r="B253" s="498">
        <v>243</v>
      </c>
      <c r="C253" s="264" t="s">
        <v>349</v>
      </c>
      <c r="D253" s="491" t="s">
        <v>670</v>
      </c>
      <c r="E253" s="492" t="s">
        <v>407</v>
      </c>
      <c r="F253" s="493" t="s">
        <v>449</v>
      </c>
      <c r="G253" s="264">
        <v>2018</v>
      </c>
      <c r="H253" s="264" t="s">
        <v>450</v>
      </c>
    </row>
    <row r="254" spans="2:8" ht="15" hidden="1" customHeight="1">
      <c r="B254" s="498">
        <v>244</v>
      </c>
      <c r="C254" s="264" t="s">
        <v>357</v>
      </c>
      <c r="D254" s="491" t="s">
        <v>671</v>
      </c>
      <c r="E254" s="492" t="s">
        <v>407</v>
      </c>
      <c r="F254" s="493" t="s">
        <v>449</v>
      </c>
      <c r="G254" s="264">
        <v>2018</v>
      </c>
      <c r="H254" s="264" t="s">
        <v>450</v>
      </c>
    </row>
    <row r="255" spans="2:8" ht="15" hidden="1" customHeight="1">
      <c r="B255" s="498">
        <v>245</v>
      </c>
      <c r="C255" s="264" t="s">
        <v>357</v>
      </c>
      <c r="D255" s="491" t="s">
        <v>672</v>
      </c>
      <c r="E255" s="492" t="s">
        <v>407</v>
      </c>
      <c r="F255" s="493" t="s">
        <v>449</v>
      </c>
      <c r="G255" s="264">
        <v>2018</v>
      </c>
      <c r="H255" s="264" t="s">
        <v>450</v>
      </c>
    </row>
    <row r="256" spans="2:8" ht="15" hidden="1" customHeight="1">
      <c r="B256" s="498">
        <v>246</v>
      </c>
      <c r="C256" s="264" t="s">
        <v>358</v>
      </c>
      <c r="D256" s="491" t="s">
        <v>673</v>
      </c>
      <c r="E256" s="492" t="s">
        <v>407</v>
      </c>
      <c r="F256" s="493" t="s">
        <v>449</v>
      </c>
      <c r="G256" s="264">
        <v>2018</v>
      </c>
      <c r="H256" s="264" t="s">
        <v>450</v>
      </c>
    </row>
    <row r="257" spans="2:8" ht="15" hidden="1" customHeight="1">
      <c r="B257" s="498">
        <v>247</v>
      </c>
      <c r="C257" s="264" t="s">
        <v>349</v>
      </c>
      <c r="D257" s="491" t="s">
        <v>674</v>
      </c>
      <c r="E257" s="492" t="s">
        <v>407</v>
      </c>
      <c r="F257" s="493" t="s">
        <v>449</v>
      </c>
      <c r="G257" s="264">
        <v>2018</v>
      </c>
      <c r="H257" s="264" t="s">
        <v>450</v>
      </c>
    </row>
    <row r="258" spans="2:8" ht="15" hidden="1" customHeight="1">
      <c r="B258" s="498">
        <v>248</v>
      </c>
      <c r="C258" s="264" t="s">
        <v>361</v>
      </c>
      <c r="D258" s="491" t="s">
        <v>675</v>
      </c>
      <c r="E258" s="492" t="s">
        <v>407</v>
      </c>
      <c r="F258" s="493" t="s">
        <v>449</v>
      </c>
      <c r="G258" s="264">
        <v>2018</v>
      </c>
      <c r="H258" s="264" t="s">
        <v>450</v>
      </c>
    </row>
    <row r="259" spans="2:8" ht="15" hidden="1" customHeight="1">
      <c r="B259" s="498">
        <v>249</v>
      </c>
      <c r="C259" s="264" t="s">
        <v>357</v>
      </c>
      <c r="D259" s="491" t="s">
        <v>676</v>
      </c>
      <c r="E259" s="492" t="s">
        <v>407</v>
      </c>
      <c r="F259" s="493" t="s">
        <v>449</v>
      </c>
      <c r="G259" s="264">
        <v>2018</v>
      </c>
      <c r="H259" s="264" t="s">
        <v>450</v>
      </c>
    </row>
    <row r="260" spans="2:8" ht="15" hidden="1" customHeight="1">
      <c r="B260" s="498">
        <v>250</v>
      </c>
      <c r="C260" s="264" t="s">
        <v>353</v>
      </c>
      <c r="D260" s="491" t="s">
        <v>677</v>
      </c>
      <c r="E260" s="492" t="s">
        <v>407</v>
      </c>
      <c r="F260" s="493" t="s">
        <v>449</v>
      </c>
      <c r="G260" s="264">
        <v>2018</v>
      </c>
      <c r="H260" s="264" t="s">
        <v>450</v>
      </c>
    </row>
    <row r="261" spans="2:8" ht="15" hidden="1" customHeight="1">
      <c r="B261" s="498">
        <v>251</v>
      </c>
      <c r="C261" s="264" t="s">
        <v>359</v>
      </c>
      <c r="D261" s="491" t="s">
        <v>678</v>
      </c>
      <c r="E261" s="492" t="s">
        <v>407</v>
      </c>
      <c r="F261" s="493" t="s">
        <v>449</v>
      </c>
      <c r="G261" s="264">
        <v>2018</v>
      </c>
      <c r="H261" s="264" t="s">
        <v>450</v>
      </c>
    </row>
    <row r="262" spans="2:8" ht="15" hidden="1" customHeight="1">
      <c r="B262" s="498">
        <v>252</v>
      </c>
      <c r="C262" s="264" t="s">
        <v>476</v>
      </c>
      <c r="D262" s="491" t="s">
        <v>679</v>
      </c>
      <c r="E262" s="492" t="s">
        <v>407</v>
      </c>
      <c r="F262" s="493" t="s">
        <v>449</v>
      </c>
      <c r="G262" s="264">
        <v>2018</v>
      </c>
      <c r="H262" s="264" t="s">
        <v>450</v>
      </c>
    </row>
    <row r="263" spans="2:8" ht="15" hidden="1" customHeight="1">
      <c r="B263" s="498">
        <v>253</v>
      </c>
      <c r="C263" s="264" t="s">
        <v>353</v>
      </c>
      <c r="D263" s="491" t="s">
        <v>680</v>
      </c>
      <c r="E263" s="492" t="s">
        <v>407</v>
      </c>
      <c r="F263" s="493" t="s">
        <v>449</v>
      </c>
      <c r="G263" s="264">
        <v>2018</v>
      </c>
      <c r="H263" s="264" t="s">
        <v>450</v>
      </c>
    </row>
    <row r="264" spans="2:8" ht="15" hidden="1" customHeight="1">
      <c r="B264" s="498">
        <v>254</v>
      </c>
      <c r="C264" s="264" t="s">
        <v>336</v>
      </c>
      <c r="D264" s="491" t="s">
        <v>681</v>
      </c>
      <c r="E264" s="492" t="s">
        <v>407</v>
      </c>
      <c r="F264" s="493" t="s">
        <v>449</v>
      </c>
      <c r="G264" s="264">
        <v>2018</v>
      </c>
      <c r="H264" s="264" t="s">
        <v>450</v>
      </c>
    </row>
    <row r="265" spans="2:8" ht="15" hidden="1" customHeight="1">
      <c r="B265" s="498">
        <v>255</v>
      </c>
      <c r="C265" s="264" t="s">
        <v>353</v>
      </c>
      <c r="D265" s="491" t="s">
        <v>682</v>
      </c>
      <c r="E265" s="492" t="s">
        <v>407</v>
      </c>
      <c r="F265" s="493" t="s">
        <v>449</v>
      </c>
      <c r="G265" s="264">
        <v>2018</v>
      </c>
      <c r="H265" s="264" t="s">
        <v>450</v>
      </c>
    </row>
    <row r="266" spans="2:8" ht="15" hidden="1" customHeight="1">
      <c r="B266" s="498">
        <v>256</v>
      </c>
      <c r="C266" s="264" t="s">
        <v>336</v>
      </c>
      <c r="D266" s="491" t="s">
        <v>683</v>
      </c>
      <c r="E266" s="492" t="s">
        <v>407</v>
      </c>
      <c r="F266" s="493" t="s">
        <v>449</v>
      </c>
      <c r="G266" s="264">
        <v>2018</v>
      </c>
      <c r="H266" s="264" t="s">
        <v>450</v>
      </c>
    </row>
    <row r="267" spans="2:8" ht="15" hidden="1" customHeight="1">
      <c r="B267" s="498">
        <v>257</v>
      </c>
      <c r="C267" s="264" t="s">
        <v>362</v>
      </c>
      <c r="D267" s="491" t="s">
        <v>684</v>
      </c>
      <c r="E267" s="492" t="s">
        <v>407</v>
      </c>
      <c r="F267" s="493" t="s">
        <v>449</v>
      </c>
      <c r="G267" s="264">
        <v>2018</v>
      </c>
      <c r="H267" s="264" t="s">
        <v>450</v>
      </c>
    </row>
    <row r="268" spans="2:8" ht="15" hidden="1" customHeight="1">
      <c r="B268" s="498">
        <v>258</v>
      </c>
      <c r="C268" s="264" t="s">
        <v>656</v>
      </c>
      <c r="D268" s="491" t="s">
        <v>685</v>
      </c>
      <c r="E268" s="492" t="s">
        <v>407</v>
      </c>
      <c r="F268" s="493" t="s">
        <v>449</v>
      </c>
      <c r="G268" s="264">
        <v>2018</v>
      </c>
      <c r="H268" s="264" t="s">
        <v>450</v>
      </c>
    </row>
    <row r="269" spans="2:8" ht="15" hidden="1" customHeight="1">
      <c r="B269" s="498">
        <v>259</v>
      </c>
      <c r="C269" s="264" t="s">
        <v>468</v>
      </c>
      <c r="D269" s="491" t="s">
        <v>686</v>
      </c>
      <c r="E269" s="492" t="s">
        <v>407</v>
      </c>
      <c r="F269" s="493" t="s">
        <v>449</v>
      </c>
      <c r="G269" s="264">
        <v>2018</v>
      </c>
      <c r="H269" s="264" t="s">
        <v>450</v>
      </c>
    </row>
    <row r="270" spans="2:8" ht="15" hidden="1" customHeight="1">
      <c r="B270" s="498">
        <v>260</v>
      </c>
      <c r="C270" s="264" t="s">
        <v>339</v>
      </c>
      <c r="D270" s="491" t="s">
        <v>687</v>
      </c>
      <c r="E270" s="492" t="s">
        <v>407</v>
      </c>
      <c r="F270" s="493" t="s">
        <v>449</v>
      </c>
      <c r="G270" s="264">
        <v>2018</v>
      </c>
      <c r="H270" s="264" t="s">
        <v>450</v>
      </c>
    </row>
    <row r="271" spans="2:8" ht="15" hidden="1" customHeight="1">
      <c r="B271" s="498">
        <v>261</v>
      </c>
      <c r="C271" s="264" t="s">
        <v>339</v>
      </c>
      <c r="D271" s="491" t="s">
        <v>687</v>
      </c>
      <c r="E271" s="492" t="s">
        <v>407</v>
      </c>
      <c r="F271" s="493" t="s">
        <v>449</v>
      </c>
      <c r="G271" s="264">
        <v>2018</v>
      </c>
      <c r="H271" s="264" t="s">
        <v>450</v>
      </c>
    </row>
    <row r="272" spans="2:8" ht="15" hidden="1" customHeight="1">
      <c r="B272" s="498">
        <v>262</v>
      </c>
      <c r="C272" s="264" t="s">
        <v>353</v>
      </c>
      <c r="D272" s="491" t="s">
        <v>688</v>
      </c>
      <c r="E272" s="492" t="s">
        <v>407</v>
      </c>
      <c r="F272" s="493" t="s">
        <v>449</v>
      </c>
      <c r="G272" s="264">
        <v>2018</v>
      </c>
      <c r="H272" s="264" t="s">
        <v>450</v>
      </c>
    </row>
    <row r="273" spans="2:8" ht="15" hidden="1" customHeight="1">
      <c r="B273" s="498">
        <v>263</v>
      </c>
      <c r="C273" s="264" t="s">
        <v>359</v>
      </c>
      <c r="D273" s="491" t="s">
        <v>689</v>
      </c>
      <c r="E273" s="492" t="s">
        <v>407</v>
      </c>
      <c r="F273" s="493" t="s">
        <v>449</v>
      </c>
      <c r="G273" s="264">
        <v>2018</v>
      </c>
      <c r="H273" s="264" t="s">
        <v>450</v>
      </c>
    </row>
    <row r="274" spans="2:8" ht="15" hidden="1" customHeight="1">
      <c r="B274" s="498">
        <v>264</v>
      </c>
      <c r="C274" s="264" t="s">
        <v>359</v>
      </c>
      <c r="D274" s="491" t="s">
        <v>690</v>
      </c>
      <c r="E274" s="492" t="s">
        <v>407</v>
      </c>
      <c r="F274" s="493" t="s">
        <v>449</v>
      </c>
      <c r="G274" s="264">
        <v>2018</v>
      </c>
      <c r="H274" s="264" t="s">
        <v>450</v>
      </c>
    </row>
    <row r="275" spans="2:8" ht="15" hidden="1" customHeight="1">
      <c r="B275" s="498">
        <v>265</v>
      </c>
      <c r="C275" s="264" t="s">
        <v>336</v>
      </c>
      <c r="D275" s="491" t="s">
        <v>691</v>
      </c>
      <c r="E275" s="492" t="s">
        <v>407</v>
      </c>
      <c r="F275" s="493" t="s">
        <v>449</v>
      </c>
      <c r="G275" s="264">
        <v>2018</v>
      </c>
      <c r="H275" s="264" t="s">
        <v>450</v>
      </c>
    </row>
    <row r="276" spans="2:8" ht="15" hidden="1" customHeight="1">
      <c r="B276" s="498">
        <v>266</v>
      </c>
      <c r="C276" s="264" t="s">
        <v>353</v>
      </c>
      <c r="D276" s="491" t="s">
        <v>692</v>
      </c>
      <c r="E276" s="492" t="s">
        <v>407</v>
      </c>
      <c r="F276" s="493" t="s">
        <v>449</v>
      </c>
      <c r="G276" s="264">
        <v>2018</v>
      </c>
      <c r="H276" s="264" t="s">
        <v>450</v>
      </c>
    </row>
    <row r="277" spans="2:8" ht="15" hidden="1" customHeight="1">
      <c r="B277" s="498">
        <v>267</v>
      </c>
      <c r="C277" s="264" t="s">
        <v>357</v>
      </c>
      <c r="D277" s="491" t="s">
        <v>693</v>
      </c>
      <c r="E277" s="492" t="s">
        <v>407</v>
      </c>
      <c r="F277" s="493" t="s">
        <v>449</v>
      </c>
      <c r="G277" s="264">
        <v>2018</v>
      </c>
      <c r="H277" s="264" t="s">
        <v>450</v>
      </c>
    </row>
    <row r="278" spans="2:8" ht="15" hidden="1" customHeight="1">
      <c r="B278" s="498">
        <v>268</v>
      </c>
      <c r="C278" s="264" t="s">
        <v>333</v>
      </c>
      <c r="D278" s="491" t="s">
        <v>694</v>
      </c>
      <c r="E278" s="492" t="s">
        <v>407</v>
      </c>
      <c r="F278" s="493" t="s">
        <v>695</v>
      </c>
      <c r="G278" s="264">
        <v>2018</v>
      </c>
      <c r="H278" s="264" t="s">
        <v>450</v>
      </c>
    </row>
    <row r="279" spans="2:8" ht="15" hidden="1" customHeight="1">
      <c r="B279" s="498">
        <v>269</v>
      </c>
      <c r="C279" s="264" t="s">
        <v>372</v>
      </c>
      <c r="D279" s="491" t="s">
        <v>696</v>
      </c>
      <c r="E279" s="492" t="s">
        <v>407</v>
      </c>
      <c r="F279" s="493" t="s">
        <v>449</v>
      </c>
      <c r="G279" s="264">
        <v>2018</v>
      </c>
      <c r="H279" s="264" t="s">
        <v>450</v>
      </c>
    </row>
    <row r="280" spans="2:8" ht="15" hidden="1" customHeight="1">
      <c r="B280" s="498">
        <v>270</v>
      </c>
      <c r="C280" s="264" t="s">
        <v>366</v>
      </c>
      <c r="D280" s="491" t="s">
        <v>697</v>
      </c>
      <c r="E280" s="492" t="s">
        <v>407</v>
      </c>
      <c r="F280" s="493" t="s">
        <v>449</v>
      </c>
      <c r="G280" s="264">
        <v>2018</v>
      </c>
      <c r="H280" s="264" t="s">
        <v>450</v>
      </c>
    </row>
    <row r="281" spans="2:8" ht="15" hidden="1" customHeight="1">
      <c r="B281" s="498">
        <v>271</v>
      </c>
      <c r="C281" s="264" t="s">
        <v>357</v>
      </c>
      <c r="D281" s="491" t="s">
        <v>698</v>
      </c>
      <c r="E281" s="492" t="s">
        <v>407</v>
      </c>
      <c r="F281" s="493" t="s">
        <v>449</v>
      </c>
      <c r="G281" s="264">
        <v>2018</v>
      </c>
      <c r="H281" s="264" t="s">
        <v>450</v>
      </c>
    </row>
    <row r="282" spans="2:8" ht="15" hidden="1" customHeight="1">
      <c r="B282" s="498">
        <v>272</v>
      </c>
      <c r="C282" s="264" t="s">
        <v>438</v>
      </c>
      <c r="D282" s="491" t="s">
        <v>699</v>
      </c>
      <c r="E282" s="492" t="s">
        <v>407</v>
      </c>
      <c r="F282" s="493" t="s">
        <v>449</v>
      </c>
      <c r="G282" s="264">
        <v>2018</v>
      </c>
      <c r="H282" s="264" t="s">
        <v>450</v>
      </c>
    </row>
    <row r="283" spans="2:8" ht="15" hidden="1" customHeight="1">
      <c r="B283" s="498">
        <v>273</v>
      </c>
      <c r="C283" s="264" t="s">
        <v>427</v>
      </c>
      <c r="D283" s="491" t="s">
        <v>700</v>
      </c>
      <c r="E283" s="492" t="s">
        <v>407</v>
      </c>
      <c r="F283" s="493" t="s">
        <v>449</v>
      </c>
      <c r="G283" s="264">
        <v>2018</v>
      </c>
      <c r="H283" s="264" t="s">
        <v>450</v>
      </c>
    </row>
    <row r="284" spans="2:8" ht="15" hidden="1" customHeight="1">
      <c r="B284" s="498">
        <v>274</v>
      </c>
      <c r="C284" s="264" t="s">
        <v>468</v>
      </c>
      <c r="D284" s="491" t="s">
        <v>701</v>
      </c>
      <c r="E284" s="492" t="s">
        <v>407</v>
      </c>
      <c r="F284" s="493" t="s">
        <v>449</v>
      </c>
      <c r="G284" s="264">
        <v>2018</v>
      </c>
      <c r="H284" s="264" t="s">
        <v>450</v>
      </c>
    </row>
    <row r="285" spans="2:8" ht="15" hidden="1" customHeight="1">
      <c r="B285" s="498">
        <v>275</v>
      </c>
      <c r="C285" s="264" t="s">
        <v>468</v>
      </c>
      <c r="D285" s="491" t="s">
        <v>702</v>
      </c>
      <c r="E285" s="492" t="s">
        <v>407</v>
      </c>
      <c r="F285" s="493" t="s">
        <v>449</v>
      </c>
      <c r="G285" s="264">
        <v>2018</v>
      </c>
      <c r="H285" s="264" t="s">
        <v>450</v>
      </c>
    </row>
    <row r="286" spans="2:8" ht="15" hidden="1" customHeight="1">
      <c r="B286" s="498">
        <v>276</v>
      </c>
      <c r="C286" s="264" t="s">
        <v>372</v>
      </c>
      <c r="D286" s="491" t="s">
        <v>703</v>
      </c>
      <c r="E286" s="492" t="s">
        <v>407</v>
      </c>
      <c r="F286" s="493" t="s">
        <v>449</v>
      </c>
      <c r="G286" s="264">
        <v>2018</v>
      </c>
      <c r="H286" s="264" t="s">
        <v>450</v>
      </c>
    </row>
    <row r="287" spans="2:8" ht="15" hidden="1" customHeight="1">
      <c r="B287" s="498">
        <v>277</v>
      </c>
      <c r="C287" s="264" t="s">
        <v>338</v>
      </c>
      <c r="D287" s="491" t="s">
        <v>704</v>
      </c>
      <c r="E287" s="492" t="s">
        <v>407</v>
      </c>
      <c r="F287" s="493" t="s">
        <v>473</v>
      </c>
      <c r="G287" s="264">
        <v>2018</v>
      </c>
      <c r="H287" s="264" t="s">
        <v>450</v>
      </c>
    </row>
    <row r="288" spans="2:8" ht="15" hidden="1" customHeight="1">
      <c r="B288" s="498">
        <v>278</v>
      </c>
      <c r="C288" s="264" t="s">
        <v>468</v>
      </c>
      <c r="D288" s="491" t="s">
        <v>705</v>
      </c>
      <c r="E288" s="492" t="s">
        <v>407</v>
      </c>
      <c r="F288" s="493" t="s">
        <v>449</v>
      </c>
      <c r="G288" s="264">
        <v>2018</v>
      </c>
      <c r="H288" s="264" t="s">
        <v>450</v>
      </c>
    </row>
    <row r="289" spans="2:8" ht="15" hidden="1" customHeight="1">
      <c r="B289" s="498">
        <v>279</v>
      </c>
      <c r="C289" s="264" t="s">
        <v>359</v>
      </c>
      <c r="D289" s="491" t="s">
        <v>706</v>
      </c>
      <c r="E289" s="492" t="s">
        <v>407</v>
      </c>
      <c r="F289" s="493" t="s">
        <v>449</v>
      </c>
      <c r="G289" s="264">
        <v>2018</v>
      </c>
      <c r="H289" s="264" t="s">
        <v>450</v>
      </c>
    </row>
    <row r="290" spans="2:8" ht="15" hidden="1" customHeight="1">
      <c r="B290" s="498">
        <v>280</v>
      </c>
      <c r="C290" s="264" t="s">
        <v>333</v>
      </c>
      <c r="D290" s="491" t="s">
        <v>329</v>
      </c>
      <c r="E290" s="492" t="s">
        <v>407</v>
      </c>
      <c r="F290" s="493" t="s">
        <v>330</v>
      </c>
      <c r="G290" s="264">
        <v>2018</v>
      </c>
      <c r="H290" s="264" t="s">
        <v>450</v>
      </c>
    </row>
    <row r="291" spans="2:8" ht="15" hidden="1" customHeight="1">
      <c r="B291" s="498">
        <v>281</v>
      </c>
      <c r="C291" s="264" t="s">
        <v>433</v>
      </c>
      <c r="D291" s="491" t="s">
        <v>685</v>
      </c>
      <c r="E291" s="492" t="s">
        <v>407</v>
      </c>
      <c r="F291" s="493" t="s">
        <v>449</v>
      </c>
      <c r="G291" s="264">
        <v>2018</v>
      </c>
      <c r="H291" s="264" t="s">
        <v>450</v>
      </c>
    </row>
    <row r="292" spans="2:8" ht="15" hidden="1" customHeight="1">
      <c r="B292" s="498">
        <v>282</v>
      </c>
      <c r="C292" s="264" t="s">
        <v>364</v>
      </c>
      <c r="D292" s="491" t="s">
        <v>707</v>
      </c>
      <c r="E292" s="492" t="s">
        <v>407</v>
      </c>
      <c r="F292" s="493" t="s">
        <v>449</v>
      </c>
      <c r="G292" s="264">
        <v>2018</v>
      </c>
      <c r="H292" s="264" t="s">
        <v>450</v>
      </c>
    </row>
    <row r="293" spans="2:8" ht="15" hidden="1" customHeight="1">
      <c r="B293" s="498">
        <v>283</v>
      </c>
      <c r="C293" s="264" t="s">
        <v>340</v>
      </c>
      <c r="D293" s="491" t="s">
        <v>708</v>
      </c>
      <c r="E293" s="492" t="s">
        <v>407</v>
      </c>
      <c r="F293" s="493" t="s">
        <v>449</v>
      </c>
      <c r="G293" s="264">
        <v>2018</v>
      </c>
      <c r="H293" s="264" t="s">
        <v>450</v>
      </c>
    </row>
    <row r="294" spans="2:8" ht="15" hidden="1" customHeight="1">
      <c r="B294" s="498">
        <v>284</v>
      </c>
      <c r="C294" s="264" t="s">
        <v>359</v>
      </c>
      <c r="D294" s="491" t="s">
        <v>709</v>
      </c>
      <c r="E294" s="492" t="s">
        <v>407</v>
      </c>
      <c r="F294" s="493" t="s">
        <v>449</v>
      </c>
      <c r="G294" s="264">
        <v>2018</v>
      </c>
      <c r="H294" s="264" t="s">
        <v>450</v>
      </c>
    </row>
    <row r="295" spans="2:8" ht="15" hidden="1" customHeight="1">
      <c r="B295" s="498">
        <v>285</v>
      </c>
      <c r="C295" s="264" t="s">
        <v>353</v>
      </c>
      <c r="D295" s="491" t="s">
        <v>710</v>
      </c>
      <c r="E295" s="492" t="s">
        <v>407</v>
      </c>
      <c r="F295" s="493" t="s">
        <v>449</v>
      </c>
      <c r="G295" s="264">
        <v>2018</v>
      </c>
      <c r="H295" s="264" t="s">
        <v>450</v>
      </c>
    </row>
    <row r="296" spans="2:8" ht="15" hidden="1" customHeight="1">
      <c r="B296" s="498">
        <v>286</v>
      </c>
      <c r="C296" s="264" t="s">
        <v>435</v>
      </c>
      <c r="D296" s="491" t="s">
        <v>711</v>
      </c>
      <c r="E296" s="492" t="s">
        <v>407</v>
      </c>
      <c r="F296" s="493" t="s">
        <v>449</v>
      </c>
      <c r="G296" s="264">
        <v>2018</v>
      </c>
      <c r="H296" s="264" t="s">
        <v>450</v>
      </c>
    </row>
    <row r="297" spans="2:8" ht="15" hidden="1" customHeight="1">
      <c r="B297" s="498">
        <v>287</v>
      </c>
      <c r="C297" s="264" t="s">
        <v>359</v>
      </c>
      <c r="D297" s="491" t="s">
        <v>712</v>
      </c>
      <c r="E297" s="492" t="s">
        <v>407</v>
      </c>
      <c r="F297" s="493" t="s">
        <v>449</v>
      </c>
      <c r="G297" s="264">
        <v>2018</v>
      </c>
      <c r="H297" s="264" t="s">
        <v>450</v>
      </c>
    </row>
    <row r="298" spans="2:8" ht="15" hidden="1" customHeight="1">
      <c r="B298" s="498">
        <v>288</v>
      </c>
      <c r="C298" s="264" t="s">
        <v>713</v>
      </c>
      <c r="D298" s="491" t="s">
        <v>714</v>
      </c>
      <c r="E298" s="492" t="s">
        <v>407</v>
      </c>
      <c r="F298" s="493" t="s">
        <v>449</v>
      </c>
      <c r="G298" s="264">
        <v>2018</v>
      </c>
      <c r="H298" s="264" t="s">
        <v>450</v>
      </c>
    </row>
    <row r="299" spans="2:8" ht="15" hidden="1" customHeight="1">
      <c r="B299" s="498">
        <v>289</v>
      </c>
      <c r="C299" s="264" t="s">
        <v>359</v>
      </c>
      <c r="D299" s="491" t="s">
        <v>715</v>
      </c>
      <c r="E299" s="492" t="s">
        <v>407</v>
      </c>
      <c r="F299" s="493" t="s">
        <v>449</v>
      </c>
      <c r="G299" s="264">
        <v>2018</v>
      </c>
      <c r="H299" s="264" t="s">
        <v>450</v>
      </c>
    </row>
    <row r="300" spans="2:8" ht="15" hidden="1" customHeight="1">
      <c r="B300" s="498">
        <v>290</v>
      </c>
      <c r="C300" s="264" t="s">
        <v>353</v>
      </c>
      <c r="D300" s="491" t="s">
        <v>716</v>
      </c>
      <c r="E300" s="492" t="s">
        <v>407</v>
      </c>
      <c r="F300" s="493" t="s">
        <v>449</v>
      </c>
      <c r="G300" s="264">
        <v>2018</v>
      </c>
      <c r="H300" s="264" t="s">
        <v>450</v>
      </c>
    </row>
    <row r="301" spans="2:8" ht="15" hidden="1" customHeight="1">
      <c r="B301" s="498">
        <v>291</v>
      </c>
      <c r="C301" s="264" t="s">
        <v>372</v>
      </c>
      <c r="D301" s="491" t="s">
        <v>717</v>
      </c>
      <c r="E301" s="492" t="s">
        <v>407</v>
      </c>
      <c r="F301" s="493" t="s">
        <v>449</v>
      </c>
      <c r="G301" s="264">
        <v>2018</v>
      </c>
      <c r="H301" s="264" t="s">
        <v>450</v>
      </c>
    </row>
    <row r="302" spans="2:8" ht="15" hidden="1" customHeight="1">
      <c r="B302" s="498">
        <v>292</v>
      </c>
      <c r="C302" s="264" t="s">
        <v>359</v>
      </c>
      <c r="D302" s="491" t="s">
        <v>718</v>
      </c>
      <c r="E302" s="492" t="s">
        <v>407</v>
      </c>
      <c r="F302" s="493" t="s">
        <v>449</v>
      </c>
      <c r="G302" s="264">
        <v>2018</v>
      </c>
      <c r="H302" s="264" t="s">
        <v>450</v>
      </c>
    </row>
    <row r="303" spans="2:8" ht="15" hidden="1" customHeight="1">
      <c r="B303" s="498">
        <v>293</v>
      </c>
      <c r="C303" s="264" t="s">
        <v>339</v>
      </c>
      <c r="D303" s="491" t="s">
        <v>719</v>
      </c>
      <c r="E303" s="492" t="s">
        <v>407</v>
      </c>
      <c r="F303" s="493" t="s">
        <v>449</v>
      </c>
      <c r="G303" s="264">
        <v>2018</v>
      </c>
      <c r="H303" s="264" t="s">
        <v>450</v>
      </c>
    </row>
    <row r="304" spans="2:8" ht="15" hidden="1" customHeight="1">
      <c r="B304" s="498">
        <v>294</v>
      </c>
      <c r="C304" s="264" t="s">
        <v>359</v>
      </c>
      <c r="D304" s="491" t="s">
        <v>720</v>
      </c>
      <c r="E304" s="492" t="s">
        <v>407</v>
      </c>
      <c r="F304" s="493" t="s">
        <v>449</v>
      </c>
      <c r="G304" s="264">
        <v>2018</v>
      </c>
      <c r="H304" s="264" t="s">
        <v>450</v>
      </c>
    </row>
    <row r="305" spans="2:8" ht="15" hidden="1" customHeight="1">
      <c r="B305" s="498">
        <v>295</v>
      </c>
      <c r="C305" s="264" t="s">
        <v>427</v>
      </c>
      <c r="D305" s="491" t="s">
        <v>721</v>
      </c>
      <c r="E305" s="492" t="s">
        <v>407</v>
      </c>
      <c r="F305" s="493" t="s">
        <v>449</v>
      </c>
      <c r="G305" s="264">
        <v>2018</v>
      </c>
      <c r="H305" s="264" t="s">
        <v>450</v>
      </c>
    </row>
    <row r="306" spans="2:8" ht="15" hidden="1" customHeight="1">
      <c r="B306" s="498">
        <v>296</v>
      </c>
      <c r="C306" s="264" t="s">
        <v>357</v>
      </c>
      <c r="D306" s="491" t="s">
        <v>722</v>
      </c>
      <c r="E306" s="492" t="s">
        <v>407</v>
      </c>
      <c r="F306" s="493" t="s">
        <v>449</v>
      </c>
      <c r="G306" s="264">
        <v>2018</v>
      </c>
      <c r="H306" s="264" t="s">
        <v>450</v>
      </c>
    </row>
    <row r="307" spans="2:8" ht="15" hidden="1" customHeight="1">
      <c r="B307" s="498">
        <v>297</v>
      </c>
      <c r="C307" s="264" t="s">
        <v>359</v>
      </c>
      <c r="D307" s="491" t="s">
        <v>709</v>
      </c>
      <c r="E307" s="492" t="s">
        <v>407</v>
      </c>
      <c r="F307" s="493" t="s">
        <v>449</v>
      </c>
      <c r="G307" s="264">
        <v>2018</v>
      </c>
      <c r="H307" s="264" t="s">
        <v>450</v>
      </c>
    </row>
    <row r="308" spans="2:8" ht="15" hidden="1" customHeight="1">
      <c r="B308" s="498">
        <v>298</v>
      </c>
      <c r="C308" s="264" t="s">
        <v>468</v>
      </c>
      <c r="D308" s="491" t="s">
        <v>723</v>
      </c>
      <c r="E308" s="492" t="s">
        <v>407</v>
      </c>
      <c r="F308" s="493" t="s">
        <v>449</v>
      </c>
      <c r="G308" s="264">
        <v>2018</v>
      </c>
      <c r="H308" s="264" t="s">
        <v>450</v>
      </c>
    </row>
    <row r="309" spans="2:8" ht="15" hidden="1" customHeight="1">
      <c r="B309" s="498">
        <v>299</v>
      </c>
      <c r="C309" s="264" t="s">
        <v>359</v>
      </c>
      <c r="D309" s="491" t="s">
        <v>724</v>
      </c>
      <c r="E309" s="492" t="s">
        <v>407</v>
      </c>
      <c r="F309" s="493" t="s">
        <v>449</v>
      </c>
      <c r="G309" s="264">
        <v>2018</v>
      </c>
      <c r="H309" s="264" t="s">
        <v>450</v>
      </c>
    </row>
    <row r="310" spans="2:8" ht="15" hidden="1" customHeight="1">
      <c r="B310" s="498">
        <v>300</v>
      </c>
      <c r="C310" s="264" t="s">
        <v>349</v>
      </c>
      <c r="D310" s="491" t="s">
        <v>725</v>
      </c>
      <c r="E310" s="492" t="s">
        <v>407</v>
      </c>
      <c r="F310" s="493" t="s">
        <v>449</v>
      </c>
      <c r="G310" s="264">
        <v>2018</v>
      </c>
      <c r="H310" s="264" t="s">
        <v>450</v>
      </c>
    </row>
    <row r="311" spans="2:8" ht="15" hidden="1" customHeight="1">
      <c r="B311" s="498">
        <v>301</v>
      </c>
      <c r="C311" s="264" t="s">
        <v>359</v>
      </c>
      <c r="D311" s="491" t="s">
        <v>726</v>
      </c>
      <c r="E311" s="492" t="s">
        <v>407</v>
      </c>
      <c r="F311" s="493" t="s">
        <v>449</v>
      </c>
      <c r="G311" s="264">
        <v>2018</v>
      </c>
      <c r="H311" s="264" t="s">
        <v>450</v>
      </c>
    </row>
    <row r="312" spans="2:8" ht="15" hidden="1" customHeight="1">
      <c r="B312" s="498">
        <v>302</v>
      </c>
      <c r="C312" s="264" t="s">
        <v>727</v>
      </c>
      <c r="D312" s="491" t="s">
        <v>728</v>
      </c>
      <c r="E312" s="492" t="s">
        <v>407</v>
      </c>
      <c r="F312" s="493" t="s">
        <v>449</v>
      </c>
      <c r="G312" s="264">
        <v>2018</v>
      </c>
      <c r="H312" s="264" t="s">
        <v>450</v>
      </c>
    </row>
    <row r="313" spans="2:8" ht="15" hidden="1" customHeight="1">
      <c r="B313" s="498">
        <v>303</v>
      </c>
      <c r="C313" s="264" t="s">
        <v>353</v>
      </c>
      <c r="D313" s="491" t="s">
        <v>729</v>
      </c>
      <c r="E313" s="492" t="s">
        <v>407</v>
      </c>
      <c r="F313" s="493" t="s">
        <v>449</v>
      </c>
      <c r="G313" s="264">
        <v>2018</v>
      </c>
      <c r="H313" s="264" t="s">
        <v>450</v>
      </c>
    </row>
    <row r="314" spans="2:8" ht="15" hidden="1" customHeight="1">
      <c r="B314" s="498">
        <v>304</v>
      </c>
      <c r="C314" s="264" t="s">
        <v>359</v>
      </c>
      <c r="D314" s="491" t="s">
        <v>730</v>
      </c>
      <c r="E314" s="492" t="s">
        <v>407</v>
      </c>
      <c r="F314" s="493" t="s">
        <v>449</v>
      </c>
      <c r="G314" s="264">
        <v>2018</v>
      </c>
      <c r="H314" s="264" t="s">
        <v>450</v>
      </c>
    </row>
    <row r="315" spans="2:8" ht="15" hidden="1" customHeight="1">
      <c r="B315" s="498">
        <v>305</v>
      </c>
      <c r="C315" s="264" t="s">
        <v>550</v>
      </c>
      <c r="D315" s="491" t="s">
        <v>731</v>
      </c>
      <c r="E315" s="492" t="s">
        <v>407</v>
      </c>
      <c r="F315" s="493" t="s">
        <v>473</v>
      </c>
      <c r="G315" s="264">
        <v>2018</v>
      </c>
      <c r="H315" s="264" t="s">
        <v>450</v>
      </c>
    </row>
    <row r="316" spans="2:8" ht="15" hidden="1" customHeight="1">
      <c r="B316" s="498">
        <v>306</v>
      </c>
      <c r="C316" s="264" t="s">
        <v>372</v>
      </c>
      <c r="D316" s="491" t="s">
        <v>732</v>
      </c>
      <c r="E316" s="492" t="s">
        <v>407</v>
      </c>
      <c r="F316" s="493" t="s">
        <v>449</v>
      </c>
      <c r="G316" s="264">
        <v>2018</v>
      </c>
      <c r="H316" s="264" t="s">
        <v>450</v>
      </c>
    </row>
    <row r="317" spans="2:8" ht="15" hidden="1" customHeight="1">
      <c r="B317" s="498">
        <v>307</v>
      </c>
      <c r="C317" s="264" t="s">
        <v>336</v>
      </c>
      <c r="D317" s="491" t="s">
        <v>691</v>
      </c>
      <c r="E317" s="492" t="s">
        <v>407</v>
      </c>
      <c r="F317" s="493" t="s">
        <v>449</v>
      </c>
      <c r="G317" s="264">
        <v>2018</v>
      </c>
      <c r="H317" s="264" t="s">
        <v>450</v>
      </c>
    </row>
    <row r="318" spans="2:8" ht="15" hidden="1" customHeight="1">
      <c r="B318" s="498">
        <v>308</v>
      </c>
      <c r="C318" s="264" t="s">
        <v>343</v>
      </c>
      <c r="D318" s="491" t="s">
        <v>683</v>
      </c>
      <c r="E318" s="492" t="s">
        <v>407</v>
      </c>
      <c r="F318" s="493" t="s">
        <v>449</v>
      </c>
      <c r="G318" s="264">
        <v>2018</v>
      </c>
      <c r="H318" s="264" t="s">
        <v>450</v>
      </c>
    </row>
    <row r="319" spans="2:8" ht="15" hidden="1" customHeight="1">
      <c r="B319" s="498">
        <v>309</v>
      </c>
      <c r="C319" s="264" t="s">
        <v>435</v>
      </c>
      <c r="D319" s="491" t="s">
        <v>733</v>
      </c>
      <c r="E319" s="492" t="s">
        <v>407</v>
      </c>
      <c r="F319" s="493" t="s">
        <v>449</v>
      </c>
      <c r="G319" s="264">
        <v>2018</v>
      </c>
      <c r="H319" s="264" t="s">
        <v>450</v>
      </c>
    </row>
    <row r="320" spans="2:8" ht="15" hidden="1" customHeight="1">
      <c r="B320" s="498">
        <v>310</v>
      </c>
      <c r="C320" s="264" t="s">
        <v>468</v>
      </c>
      <c r="D320" s="491" t="s">
        <v>734</v>
      </c>
      <c r="E320" s="492" t="s">
        <v>407</v>
      </c>
      <c r="F320" s="493" t="s">
        <v>449</v>
      </c>
      <c r="G320" s="264">
        <v>2018</v>
      </c>
      <c r="H320" s="264" t="s">
        <v>450</v>
      </c>
    </row>
    <row r="321" spans="2:8" ht="15" hidden="1" customHeight="1">
      <c r="B321" s="498">
        <v>311</v>
      </c>
      <c r="C321" s="264" t="s">
        <v>362</v>
      </c>
      <c r="D321" s="491" t="s">
        <v>735</v>
      </c>
      <c r="E321" s="492" t="s">
        <v>407</v>
      </c>
      <c r="F321" s="493" t="s">
        <v>449</v>
      </c>
      <c r="G321" s="264">
        <v>2018</v>
      </c>
      <c r="H321" s="264" t="s">
        <v>450</v>
      </c>
    </row>
    <row r="322" spans="2:8" ht="15" hidden="1" customHeight="1">
      <c r="B322" s="498">
        <v>312</v>
      </c>
      <c r="C322" s="264" t="s">
        <v>372</v>
      </c>
      <c r="D322" s="491" t="s">
        <v>736</v>
      </c>
      <c r="E322" s="492" t="s">
        <v>407</v>
      </c>
      <c r="F322" s="493" t="s">
        <v>449</v>
      </c>
      <c r="G322" s="264">
        <v>2018</v>
      </c>
      <c r="H322" s="264" t="s">
        <v>450</v>
      </c>
    </row>
    <row r="323" spans="2:8" ht="15" customHeight="1">
      <c r="B323" s="498">
        <v>313</v>
      </c>
      <c r="C323" s="264" t="s">
        <v>331</v>
      </c>
      <c r="D323" s="491" t="s">
        <v>737</v>
      </c>
      <c r="E323" s="492" t="s">
        <v>407</v>
      </c>
      <c r="F323" s="493" t="s">
        <v>449</v>
      </c>
      <c r="G323" s="264">
        <v>2018</v>
      </c>
      <c r="H323" s="264" t="s">
        <v>450</v>
      </c>
    </row>
    <row r="324" spans="2:8" ht="15" hidden="1" customHeight="1">
      <c r="B324" s="498">
        <v>314</v>
      </c>
      <c r="C324" s="264" t="s">
        <v>353</v>
      </c>
      <c r="D324" s="491" t="s">
        <v>738</v>
      </c>
      <c r="E324" s="492" t="s">
        <v>407</v>
      </c>
      <c r="F324" s="493" t="s">
        <v>449</v>
      </c>
      <c r="G324" s="264">
        <v>2018</v>
      </c>
      <c r="H324" s="264" t="s">
        <v>450</v>
      </c>
    </row>
    <row r="325" spans="2:8" ht="15" hidden="1" customHeight="1">
      <c r="B325" s="498">
        <v>315</v>
      </c>
      <c r="C325" s="264" t="s">
        <v>435</v>
      </c>
      <c r="D325" s="491" t="s">
        <v>739</v>
      </c>
      <c r="E325" s="492" t="s">
        <v>407</v>
      </c>
      <c r="F325" s="493" t="s">
        <v>449</v>
      </c>
      <c r="G325" s="264">
        <v>2018</v>
      </c>
      <c r="H325" s="264" t="s">
        <v>450</v>
      </c>
    </row>
    <row r="326" spans="2:8" ht="15" hidden="1" customHeight="1">
      <c r="B326" s="498">
        <v>316</v>
      </c>
      <c r="C326" s="264" t="s">
        <v>481</v>
      </c>
      <c r="D326" s="491" t="s">
        <v>740</v>
      </c>
      <c r="E326" s="492" t="s">
        <v>407</v>
      </c>
      <c r="F326" s="493" t="s">
        <v>449</v>
      </c>
      <c r="G326" s="264">
        <v>2018</v>
      </c>
      <c r="H326" s="264" t="s">
        <v>450</v>
      </c>
    </row>
    <row r="327" spans="2:8" ht="15" hidden="1" customHeight="1">
      <c r="B327" s="498">
        <v>317</v>
      </c>
      <c r="C327" s="264" t="s">
        <v>353</v>
      </c>
      <c r="D327" s="491" t="s">
        <v>741</v>
      </c>
      <c r="E327" s="492" t="s">
        <v>407</v>
      </c>
      <c r="F327" s="493" t="s">
        <v>449</v>
      </c>
      <c r="G327" s="264">
        <v>2018</v>
      </c>
      <c r="H327" s="264" t="s">
        <v>450</v>
      </c>
    </row>
    <row r="328" spans="2:8" ht="15" hidden="1" customHeight="1">
      <c r="B328" s="498">
        <v>318</v>
      </c>
      <c r="C328" s="264" t="s">
        <v>353</v>
      </c>
      <c r="D328" s="491" t="s">
        <v>742</v>
      </c>
      <c r="E328" s="492" t="s">
        <v>407</v>
      </c>
      <c r="F328" s="493" t="s">
        <v>475</v>
      </c>
      <c r="G328" s="264">
        <v>2018</v>
      </c>
      <c r="H328" s="264" t="s">
        <v>450</v>
      </c>
    </row>
    <row r="329" spans="2:8" ht="15" hidden="1" customHeight="1">
      <c r="B329" s="498">
        <v>319</v>
      </c>
      <c r="C329" s="264" t="s">
        <v>357</v>
      </c>
      <c r="D329" s="491" t="s">
        <v>743</v>
      </c>
      <c r="E329" s="492" t="s">
        <v>407</v>
      </c>
      <c r="F329" s="493" t="s">
        <v>449</v>
      </c>
      <c r="G329" s="264">
        <v>2018</v>
      </c>
      <c r="H329" s="264" t="s">
        <v>450</v>
      </c>
    </row>
    <row r="330" spans="2:8" ht="15" hidden="1" customHeight="1">
      <c r="B330" s="498">
        <v>320</v>
      </c>
      <c r="C330" s="264" t="s">
        <v>744</v>
      </c>
      <c r="D330" s="491" t="s">
        <v>745</v>
      </c>
      <c r="E330" s="492" t="s">
        <v>407</v>
      </c>
      <c r="F330" s="493" t="s">
        <v>473</v>
      </c>
      <c r="G330" s="264">
        <v>2018</v>
      </c>
      <c r="H330" s="264" t="s">
        <v>450</v>
      </c>
    </row>
    <row r="331" spans="2:8" ht="15" hidden="1" customHeight="1">
      <c r="B331" s="498">
        <v>321</v>
      </c>
      <c r="C331" s="264" t="s">
        <v>336</v>
      </c>
      <c r="D331" s="491" t="s">
        <v>746</v>
      </c>
      <c r="E331" s="492" t="s">
        <v>407</v>
      </c>
      <c r="F331" s="493" t="s">
        <v>449</v>
      </c>
      <c r="G331" s="264">
        <v>2018</v>
      </c>
      <c r="H331" s="264" t="s">
        <v>450</v>
      </c>
    </row>
    <row r="332" spans="2:8" ht="15" hidden="1" customHeight="1">
      <c r="B332" s="498">
        <v>322</v>
      </c>
      <c r="C332" s="264" t="s">
        <v>358</v>
      </c>
      <c r="D332" s="491" t="s">
        <v>747</v>
      </c>
      <c r="E332" s="492" t="s">
        <v>407</v>
      </c>
      <c r="F332" s="493" t="s">
        <v>473</v>
      </c>
      <c r="G332" s="264">
        <v>2018</v>
      </c>
      <c r="H332" s="264" t="s">
        <v>450</v>
      </c>
    </row>
    <row r="333" spans="2:8" ht="15" hidden="1" customHeight="1">
      <c r="B333" s="498">
        <v>323</v>
      </c>
      <c r="C333" s="264" t="s">
        <v>427</v>
      </c>
      <c r="D333" s="491" t="s">
        <v>748</v>
      </c>
      <c r="E333" s="492" t="s">
        <v>407</v>
      </c>
      <c r="F333" s="493" t="s">
        <v>449</v>
      </c>
      <c r="G333" s="264">
        <v>2018</v>
      </c>
      <c r="H333" s="264" t="s">
        <v>450</v>
      </c>
    </row>
    <row r="334" spans="2:8" ht="15" hidden="1" customHeight="1">
      <c r="B334" s="498">
        <v>324</v>
      </c>
      <c r="C334" s="264" t="s">
        <v>332</v>
      </c>
      <c r="D334" s="491" t="s">
        <v>329</v>
      </c>
      <c r="E334" s="492" t="s">
        <v>407</v>
      </c>
      <c r="F334" s="493" t="s">
        <v>330</v>
      </c>
      <c r="G334" s="264">
        <v>2018</v>
      </c>
      <c r="H334" s="264" t="s">
        <v>450</v>
      </c>
    </row>
    <row r="335" spans="2:8" ht="15" hidden="1" customHeight="1">
      <c r="B335" s="498">
        <v>325</v>
      </c>
      <c r="C335" s="264" t="s">
        <v>372</v>
      </c>
      <c r="D335" s="491" t="s">
        <v>749</v>
      </c>
      <c r="E335" s="492" t="s">
        <v>407</v>
      </c>
      <c r="F335" s="493" t="s">
        <v>449</v>
      </c>
      <c r="G335" s="264">
        <v>2018</v>
      </c>
      <c r="H335" s="264" t="s">
        <v>450</v>
      </c>
    </row>
    <row r="336" spans="2:8" ht="15" hidden="1" customHeight="1">
      <c r="B336" s="498">
        <v>326</v>
      </c>
      <c r="C336" s="264" t="s">
        <v>358</v>
      </c>
      <c r="D336" s="491" t="s">
        <v>750</v>
      </c>
      <c r="E336" s="492" t="s">
        <v>407</v>
      </c>
      <c r="F336" s="493" t="s">
        <v>449</v>
      </c>
      <c r="G336" s="264">
        <v>2018</v>
      </c>
      <c r="H336" s="264" t="s">
        <v>450</v>
      </c>
    </row>
    <row r="337" spans="2:8" ht="15" hidden="1" customHeight="1">
      <c r="B337" s="498">
        <v>327</v>
      </c>
      <c r="C337" s="264" t="s">
        <v>366</v>
      </c>
      <c r="D337" s="491" t="s">
        <v>707</v>
      </c>
      <c r="E337" s="492" t="s">
        <v>407</v>
      </c>
      <c r="F337" s="493" t="s">
        <v>449</v>
      </c>
      <c r="G337" s="264">
        <v>2018</v>
      </c>
      <c r="H337" s="264" t="s">
        <v>450</v>
      </c>
    </row>
    <row r="338" spans="2:8" ht="15" customHeight="1">
      <c r="B338" s="498">
        <v>328</v>
      </c>
      <c r="C338" s="264" t="s">
        <v>331</v>
      </c>
      <c r="D338" s="491" t="s">
        <v>751</v>
      </c>
      <c r="E338" s="492" t="s">
        <v>407</v>
      </c>
      <c r="F338" s="493" t="s">
        <v>449</v>
      </c>
      <c r="G338" s="264">
        <v>2018</v>
      </c>
      <c r="H338" s="264" t="s">
        <v>450</v>
      </c>
    </row>
    <row r="339" spans="2:8" ht="15" hidden="1" customHeight="1">
      <c r="B339" s="498">
        <v>329</v>
      </c>
      <c r="C339" s="264" t="s">
        <v>474</v>
      </c>
      <c r="D339" s="491" t="s">
        <v>752</v>
      </c>
      <c r="E339" s="492" t="s">
        <v>407</v>
      </c>
      <c r="F339" s="493" t="s">
        <v>475</v>
      </c>
      <c r="G339" s="264">
        <v>2018</v>
      </c>
      <c r="H339" s="264" t="s">
        <v>450</v>
      </c>
    </row>
    <row r="340" spans="2:8" ht="15" hidden="1" customHeight="1">
      <c r="B340" s="498">
        <v>330</v>
      </c>
      <c r="C340" s="264" t="s">
        <v>371</v>
      </c>
      <c r="D340" s="491" t="s">
        <v>753</v>
      </c>
      <c r="E340" s="492" t="s">
        <v>407</v>
      </c>
      <c r="F340" s="493" t="s">
        <v>449</v>
      </c>
      <c r="G340" s="264">
        <v>2018</v>
      </c>
      <c r="H340" s="264" t="s">
        <v>450</v>
      </c>
    </row>
    <row r="341" spans="2:8" ht="15" customHeight="1">
      <c r="B341" s="498">
        <v>331</v>
      </c>
      <c r="C341" s="264" t="s">
        <v>331</v>
      </c>
      <c r="D341" s="491" t="s">
        <v>329</v>
      </c>
      <c r="E341" s="492" t="s">
        <v>407</v>
      </c>
      <c r="F341" s="493" t="s">
        <v>330</v>
      </c>
      <c r="G341" s="264">
        <v>2018</v>
      </c>
      <c r="H341" s="264" t="s">
        <v>450</v>
      </c>
    </row>
    <row r="342" spans="2:8" ht="15" hidden="1" customHeight="1">
      <c r="B342" s="498">
        <v>332</v>
      </c>
      <c r="C342" s="264" t="s">
        <v>336</v>
      </c>
      <c r="D342" s="491" t="s">
        <v>754</v>
      </c>
      <c r="E342" s="492" t="s">
        <v>407</v>
      </c>
      <c r="F342" s="493" t="s">
        <v>449</v>
      </c>
      <c r="G342" s="264">
        <v>2018</v>
      </c>
      <c r="H342" s="264" t="s">
        <v>450</v>
      </c>
    </row>
    <row r="343" spans="2:8" ht="15" hidden="1" customHeight="1">
      <c r="B343" s="498">
        <v>333</v>
      </c>
      <c r="C343" s="264" t="s">
        <v>360</v>
      </c>
      <c r="D343" s="491" t="s">
        <v>755</v>
      </c>
      <c r="E343" s="492" t="s">
        <v>407</v>
      </c>
      <c r="F343" s="493" t="s">
        <v>449</v>
      </c>
      <c r="G343" s="264">
        <v>2018</v>
      </c>
      <c r="H343" s="264" t="s">
        <v>450</v>
      </c>
    </row>
    <row r="344" spans="2:8" ht="15" hidden="1" customHeight="1">
      <c r="B344" s="498">
        <v>334</v>
      </c>
      <c r="C344" s="264" t="s">
        <v>353</v>
      </c>
      <c r="D344" s="491" t="s">
        <v>756</v>
      </c>
      <c r="E344" s="492" t="s">
        <v>407</v>
      </c>
      <c r="F344" s="493" t="s">
        <v>449</v>
      </c>
      <c r="G344" s="264">
        <v>2018</v>
      </c>
      <c r="H344" s="264" t="s">
        <v>450</v>
      </c>
    </row>
    <row r="345" spans="2:8" ht="15" hidden="1" customHeight="1">
      <c r="B345" s="498">
        <v>335</v>
      </c>
      <c r="C345" s="264" t="s">
        <v>474</v>
      </c>
      <c r="D345" s="491" t="s">
        <v>757</v>
      </c>
      <c r="E345" s="492" t="s">
        <v>407</v>
      </c>
      <c r="F345" s="493" t="s">
        <v>449</v>
      </c>
      <c r="G345" s="264">
        <v>2018</v>
      </c>
      <c r="H345" s="264" t="s">
        <v>450</v>
      </c>
    </row>
    <row r="346" spans="2:8" ht="15" hidden="1" customHeight="1">
      <c r="B346" s="498">
        <v>336</v>
      </c>
      <c r="C346" s="264" t="s">
        <v>339</v>
      </c>
      <c r="D346" s="491" t="s">
        <v>758</v>
      </c>
      <c r="E346" s="492" t="s">
        <v>407</v>
      </c>
      <c r="F346" s="493" t="s">
        <v>449</v>
      </c>
      <c r="G346" s="264">
        <v>2018</v>
      </c>
      <c r="H346" s="264" t="s">
        <v>450</v>
      </c>
    </row>
    <row r="347" spans="2:8" ht="15" hidden="1" customHeight="1">
      <c r="B347" s="498">
        <v>337</v>
      </c>
      <c r="C347" s="264" t="s">
        <v>372</v>
      </c>
      <c r="D347" s="491" t="s">
        <v>759</v>
      </c>
      <c r="E347" s="492" t="s">
        <v>407</v>
      </c>
      <c r="F347" s="493" t="s">
        <v>449</v>
      </c>
      <c r="G347" s="264">
        <v>2018</v>
      </c>
      <c r="H347" s="264" t="s">
        <v>450</v>
      </c>
    </row>
    <row r="348" spans="2:8" ht="15" hidden="1" customHeight="1">
      <c r="B348" s="498">
        <v>338</v>
      </c>
      <c r="C348" s="264" t="s">
        <v>436</v>
      </c>
      <c r="D348" s="491" t="s">
        <v>733</v>
      </c>
      <c r="E348" s="492" t="s">
        <v>407</v>
      </c>
      <c r="F348" s="493" t="s">
        <v>449</v>
      </c>
      <c r="G348" s="264">
        <v>2018</v>
      </c>
      <c r="H348" s="264" t="s">
        <v>450</v>
      </c>
    </row>
    <row r="349" spans="2:8" ht="15" hidden="1" customHeight="1">
      <c r="B349" s="498">
        <v>339</v>
      </c>
      <c r="C349" s="264" t="s">
        <v>353</v>
      </c>
      <c r="D349" s="491" t="s">
        <v>760</v>
      </c>
      <c r="E349" s="492" t="s">
        <v>407</v>
      </c>
      <c r="F349" s="493" t="s">
        <v>449</v>
      </c>
      <c r="G349" s="264">
        <v>2018</v>
      </c>
      <c r="H349" s="264" t="s">
        <v>450</v>
      </c>
    </row>
    <row r="350" spans="2:8" ht="15" hidden="1" customHeight="1">
      <c r="B350" s="498">
        <v>340</v>
      </c>
      <c r="C350" s="264" t="s">
        <v>761</v>
      </c>
      <c r="D350" s="491" t="s">
        <v>646</v>
      </c>
      <c r="E350" s="492" t="s">
        <v>407</v>
      </c>
      <c r="F350" s="493" t="s">
        <v>449</v>
      </c>
      <c r="G350" s="264">
        <v>2018</v>
      </c>
      <c r="H350" s="264" t="s">
        <v>450</v>
      </c>
    </row>
    <row r="351" spans="2:8" ht="15" hidden="1" customHeight="1">
      <c r="B351" s="498">
        <v>341</v>
      </c>
      <c r="C351" s="264" t="s">
        <v>438</v>
      </c>
      <c r="D351" s="491" t="s">
        <v>762</v>
      </c>
      <c r="E351" s="492" t="s">
        <v>407</v>
      </c>
      <c r="F351" s="493" t="s">
        <v>449</v>
      </c>
      <c r="G351" s="264">
        <v>2018</v>
      </c>
      <c r="H351" s="264" t="s">
        <v>450</v>
      </c>
    </row>
    <row r="352" spans="2:8" ht="15" hidden="1" customHeight="1">
      <c r="B352" s="498">
        <v>342</v>
      </c>
      <c r="C352" s="264" t="s">
        <v>359</v>
      </c>
      <c r="D352" s="491" t="s">
        <v>763</v>
      </c>
      <c r="E352" s="492" t="s">
        <v>407</v>
      </c>
      <c r="F352" s="493" t="s">
        <v>449</v>
      </c>
      <c r="G352" s="264">
        <v>2018</v>
      </c>
      <c r="H352" s="264" t="s">
        <v>450</v>
      </c>
    </row>
    <row r="353" spans="2:8" ht="15" hidden="1" customHeight="1">
      <c r="B353" s="498">
        <v>343</v>
      </c>
      <c r="C353" s="264" t="s">
        <v>359</v>
      </c>
      <c r="D353" s="491" t="s">
        <v>764</v>
      </c>
      <c r="E353" s="492" t="s">
        <v>407</v>
      </c>
      <c r="F353" s="493" t="s">
        <v>449</v>
      </c>
      <c r="G353" s="264">
        <v>2018</v>
      </c>
      <c r="H353" s="264" t="s">
        <v>450</v>
      </c>
    </row>
    <row r="354" spans="2:8" ht="15" hidden="1" customHeight="1">
      <c r="B354" s="498">
        <v>344</v>
      </c>
      <c r="C354" s="264" t="s">
        <v>427</v>
      </c>
      <c r="D354" s="491" t="s">
        <v>765</v>
      </c>
      <c r="E354" s="492" t="s">
        <v>407</v>
      </c>
      <c r="F354" s="493" t="s">
        <v>449</v>
      </c>
      <c r="G354" s="264">
        <v>2018</v>
      </c>
      <c r="H354" s="264" t="s">
        <v>450</v>
      </c>
    </row>
    <row r="355" spans="2:8" ht="15" hidden="1" customHeight="1">
      <c r="B355" s="498">
        <v>345</v>
      </c>
      <c r="C355" s="264" t="s">
        <v>346</v>
      </c>
      <c r="D355" s="491" t="s">
        <v>766</v>
      </c>
      <c r="E355" s="492" t="s">
        <v>407</v>
      </c>
      <c r="F355" s="493" t="s">
        <v>449</v>
      </c>
      <c r="G355" s="264">
        <v>2018</v>
      </c>
      <c r="H355" s="264" t="s">
        <v>450</v>
      </c>
    </row>
    <row r="356" spans="2:8" ht="15" customHeight="1">
      <c r="B356" s="498">
        <v>346</v>
      </c>
      <c r="C356" s="264" t="s">
        <v>331</v>
      </c>
      <c r="D356" s="491" t="s">
        <v>767</v>
      </c>
      <c r="E356" s="492" t="s">
        <v>407</v>
      </c>
      <c r="F356" s="493" t="s">
        <v>449</v>
      </c>
      <c r="G356" s="264">
        <v>2018</v>
      </c>
      <c r="H356" s="264" t="s">
        <v>450</v>
      </c>
    </row>
    <row r="357" spans="2:8" ht="15" hidden="1" customHeight="1">
      <c r="B357" s="498">
        <v>347</v>
      </c>
      <c r="C357" s="264" t="s">
        <v>357</v>
      </c>
      <c r="D357" s="491" t="s">
        <v>768</v>
      </c>
      <c r="E357" s="492" t="s">
        <v>407</v>
      </c>
      <c r="F357" s="493" t="s">
        <v>449</v>
      </c>
      <c r="G357" s="264">
        <v>2018</v>
      </c>
      <c r="H357" s="264" t="s">
        <v>450</v>
      </c>
    </row>
    <row r="358" spans="2:8" ht="15" hidden="1" customHeight="1">
      <c r="B358" s="498">
        <v>348</v>
      </c>
      <c r="C358" s="264" t="s">
        <v>357</v>
      </c>
      <c r="D358" s="491" t="s">
        <v>769</v>
      </c>
      <c r="E358" s="492" t="s">
        <v>407</v>
      </c>
      <c r="F358" s="493" t="s">
        <v>449</v>
      </c>
      <c r="G358" s="264">
        <v>2018</v>
      </c>
      <c r="H358" s="264" t="s">
        <v>450</v>
      </c>
    </row>
    <row r="359" spans="2:8" ht="15" hidden="1" customHeight="1">
      <c r="B359" s="498">
        <v>349</v>
      </c>
      <c r="C359" s="264" t="s">
        <v>358</v>
      </c>
      <c r="D359" s="491" t="s">
        <v>770</v>
      </c>
      <c r="E359" s="492" t="s">
        <v>407</v>
      </c>
      <c r="F359" s="493" t="s">
        <v>449</v>
      </c>
      <c r="G359" s="264">
        <v>2018</v>
      </c>
      <c r="H359" s="264" t="s">
        <v>450</v>
      </c>
    </row>
    <row r="360" spans="2:8" ht="15" hidden="1" customHeight="1">
      <c r="B360" s="498">
        <v>350</v>
      </c>
      <c r="C360" s="264" t="s">
        <v>438</v>
      </c>
      <c r="D360" s="491" t="s">
        <v>771</v>
      </c>
      <c r="E360" s="492" t="s">
        <v>407</v>
      </c>
      <c r="F360" s="493" t="s">
        <v>449</v>
      </c>
      <c r="G360" s="264">
        <v>2018</v>
      </c>
      <c r="H360" s="264" t="s">
        <v>450</v>
      </c>
    </row>
    <row r="361" spans="2:8" ht="15" hidden="1" customHeight="1">
      <c r="B361" s="498">
        <v>351</v>
      </c>
      <c r="C361" s="264" t="s">
        <v>365</v>
      </c>
      <c r="D361" s="491" t="s">
        <v>707</v>
      </c>
      <c r="E361" s="492" t="s">
        <v>407</v>
      </c>
      <c r="F361" s="493" t="s">
        <v>449</v>
      </c>
      <c r="G361" s="264">
        <v>2018</v>
      </c>
      <c r="H361" s="264" t="s">
        <v>450</v>
      </c>
    </row>
    <row r="362" spans="2:8" ht="15" hidden="1" customHeight="1">
      <c r="B362" s="498">
        <v>352</v>
      </c>
      <c r="C362" s="264" t="s">
        <v>372</v>
      </c>
      <c r="D362" s="491" t="s">
        <v>772</v>
      </c>
      <c r="E362" s="492" t="s">
        <v>407</v>
      </c>
      <c r="F362" s="493" t="s">
        <v>449</v>
      </c>
      <c r="G362" s="264">
        <v>2018</v>
      </c>
      <c r="H362" s="264" t="s">
        <v>450</v>
      </c>
    </row>
    <row r="363" spans="2:8" ht="15" hidden="1" customHeight="1">
      <c r="B363" s="498">
        <v>353</v>
      </c>
      <c r="C363" s="264" t="s">
        <v>357</v>
      </c>
      <c r="D363" s="491" t="s">
        <v>773</v>
      </c>
      <c r="E363" s="492" t="s">
        <v>407</v>
      </c>
      <c r="F363" s="493" t="s">
        <v>449</v>
      </c>
      <c r="G363" s="264">
        <v>2018</v>
      </c>
      <c r="H363" s="264" t="s">
        <v>450</v>
      </c>
    </row>
    <row r="364" spans="2:8" ht="15" hidden="1" customHeight="1">
      <c r="B364" s="498">
        <v>354</v>
      </c>
      <c r="C364" s="264" t="s">
        <v>339</v>
      </c>
      <c r="D364" s="491" t="s">
        <v>708</v>
      </c>
      <c r="E364" s="492" t="s">
        <v>407</v>
      </c>
      <c r="F364" s="493" t="s">
        <v>449</v>
      </c>
      <c r="G364" s="264">
        <v>2018</v>
      </c>
      <c r="H364" s="264" t="s">
        <v>450</v>
      </c>
    </row>
    <row r="365" spans="2:8" ht="15" hidden="1" customHeight="1">
      <c r="B365" s="498">
        <v>355</v>
      </c>
      <c r="C365" s="264" t="s">
        <v>357</v>
      </c>
      <c r="D365" s="491" t="s">
        <v>774</v>
      </c>
      <c r="E365" s="492" t="s">
        <v>407</v>
      </c>
      <c r="F365" s="493" t="s">
        <v>449</v>
      </c>
      <c r="G365" s="264">
        <v>2018</v>
      </c>
      <c r="H365" s="264" t="s">
        <v>450</v>
      </c>
    </row>
    <row r="366" spans="2:8" ht="15" customHeight="1">
      <c r="B366" s="498">
        <v>356</v>
      </c>
      <c r="C366" s="264" t="s">
        <v>331</v>
      </c>
      <c r="D366" s="491" t="s">
        <v>775</v>
      </c>
      <c r="E366" s="492" t="s">
        <v>407</v>
      </c>
      <c r="F366" s="493" t="s">
        <v>449</v>
      </c>
      <c r="G366" s="264">
        <v>2018</v>
      </c>
      <c r="H366" s="264" t="s">
        <v>450</v>
      </c>
    </row>
    <row r="367" spans="2:8" ht="15" hidden="1" customHeight="1">
      <c r="B367" s="498">
        <v>357</v>
      </c>
      <c r="C367" s="264" t="s">
        <v>339</v>
      </c>
      <c r="D367" s="491" t="s">
        <v>776</v>
      </c>
      <c r="E367" s="492" t="s">
        <v>407</v>
      </c>
      <c r="F367" s="493" t="s">
        <v>449</v>
      </c>
      <c r="G367" s="264">
        <v>2018</v>
      </c>
      <c r="H367" s="264" t="s">
        <v>450</v>
      </c>
    </row>
    <row r="368" spans="2:8" ht="15" hidden="1" customHeight="1">
      <c r="B368" s="498">
        <v>358</v>
      </c>
      <c r="C368" s="264" t="s">
        <v>369</v>
      </c>
      <c r="D368" s="491" t="s">
        <v>373</v>
      </c>
      <c r="E368" s="492" t="s">
        <v>407</v>
      </c>
      <c r="F368" s="493" t="s">
        <v>449</v>
      </c>
      <c r="G368" s="264">
        <v>2018</v>
      </c>
      <c r="H368" s="264" t="s">
        <v>450</v>
      </c>
    </row>
    <row r="369" spans="2:8" ht="15" hidden="1" customHeight="1">
      <c r="B369" s="498">
        <v>359</v>
      </c>
      <c r="C369" s="264" t="s">
        <v>362</v>
      </c>
      <c r="D369" s="491" t="s">
        <v>777</v>
      </c>
      <c r="E369" s="492" t="s">
        <v>407</v>
      </c>
      <c r="F369" s="493" t="s">
        <v>449</v>
      </c>
      <c r="G369" s="264">
        <v>2018</v>
      </c>
      <c r="H369" s="264" t="s">
        <v>450</v>
      </c>
    </row>
    <row r="370" spans="2:8" ht="15" hidden="1" customHeight="1">
      <c r="B370" s="498">
        <v>360</v>
      </c>
      <c r="C370" s="264" t="s">
        <v>359</v>
      </c>
      <c r="D370" s="491" t="s">
        <v>778</v>
      </c>
      <c r="E370" s="492" t="s">
        <v>407</v>
      </c>
      <c r="F370" s="493" t="s">
        <v>449</v>
      </c>
      <c r="G370" s="264">
        <v>2018</v>
      </c>
      <c r="H370" s="264" t="s">
        <v>450</v>
      </c>
    </row>
    <row r="371" spans="2:8" ht="15" hidden="1" customHeight="1">
      <c r="B371" s="498">
        <v>361</v>
      </c>
      <c r="C371" s="264" t="s">
        <v>439</v>
      </c>
      <c r="D371" s="491" t="s">
        <v>779</v>
      </c>
      <c r="E371" s="492" t="s">
        <v>407</v>
      </c>
      <c r="F371" s="493" t="s">
        <v>473</v>
      </c>
      <c r="G371" s="264">
        <v>2018</v>
      </c>
      <c r="H371" s="264" t="s">
        <v>450</v>
      </c>
    </row>
    <row r="372" spans="2:8" ht="15" hidden="1" customHeight="1">
      <c r="B372" s="498">
        <v>362</v>
      </c>
      <c r="C372" s="264" t="s">
        <v>372</v>
      </c>
      <c r="D372" s="491" t="s">
        <v>780</v>
      </c>
      <c r="E372" s="492" t="s">
        <v>407</v>
      </c>
      <c r="F372" s="493" t="s">
        <v>449</v>
      </c>
      <c r="G372" s="264">
        <v>2018</v>
      </c>
      <c r="H372" s="264" t="s">
        <v>450</v>
      </c>
    </row>
    <row r="373" spans="2:8" ht="15" hidden="1" customHeight="1">
      <c r="B373" s="498">
        <v>363</v>
      </c>
      <c r="C373" s="264" t="s">
        <v>336</v>
      </c>
      <c r="D373" s="491" t="s">
        <v>755</v>
      </c>
      <c r="E373" s="492" t="s">
        <v>407</v>
      </c>
      <c r="F373" s="493" t="s">
        <v>449</v>
      </c>
      <c r="G373" s="264">
        <v>2018</v>
      </c>
      <c r="H373" s="264" t="s">
        <v>450</v>
      </c>
    </row>
    <row r="374" spans="2:8" ht="15" hidden="1" customHeight="1">
      <c r="B374" s="498">
        <v>364</v>
      </c>
      <c r="C374" s="264" t="s">
        <v>353</v>
      </c>
      <c r="D374" s="491" t="s">
        <v>781</v>
      </c>
      <c r="E374" s="492" t="s">
        <v>407</v>
      </c>
      <c r="F374" s="493" t="s">
        <v>449</v>
      </c>
      <c r="G374" s="264">
        <v>2018</v>
      </c>
      <c r="H374" s="264" t="s">
        <v>450</v>
      </c>
    </row>
    <row r="375" spans="2:8" ht="15" hidden="1" customHeight="1">
      <c r="B375" s="498">
        <v>365</v>
      </c>
      <c r="C375" s="264" t="s">
        <v>350</v>
      </c>
      <c r="D375" s="491" t="s">
        <v>782</v>
      </c>
      <c r="E375" s="492" t="s">
        <v>407</v>
      </c>
      <c r="F375" s="493" t="s">
        <v>449</v>
      </c>
      <c r="G375" s="264">
        <v>2018</v>
      </c>
      <c r="H375" s="264" t="s">
        <v>450</v>
      </c>
    </row>
    <row r="376" spans="2:8" ht="15" hidden="1" customHeight="1">
      <c r="B376" s="498">
        <v>366</v>
      </c>
      <c r="C376" s="264" t="s">
        <v>336</v>
      </c>
      <c r="D376" s="491" t="s">
        <v>783</v>
      </c>
      <c r="E376" s="492" t="s">
        <v>407</v>
      </c>
      <c r="F376" s="493" t="s">
        <v>449</v>
      </c>
      <c r="G376" s="264">
        <v>2018</v>
      </c>
      <c r="H376" s="264" t="s">
        <v>450</v>
      </c>
    </row>
    <row r="377" spans="2:8" ht="15" hidden="1" customHeight="1">
      <c r="B377" s="498">
        <v>367</v>
      </c>
      <c r="C377" s="264" t="s">
        <v>339</v>
      </c>
      <c r="D377" s="491" t="s">
        <v>784</v>
      </c>
      <c r="E377" s="492" t="s">
        <v>407</v>
      </c>
      <c r="F377" s="493" t="s">
        <v>473</v>
      </c>
      <c r="G377" s="264">
        <v>2018</v>
      </c>
      <c r="H377" s="264" t="s">
        <v>450</v>
      </c>
    </row>
    <row r="378" spans="2:8" ht="15" hidden="1" customHeight="1">
      <c r="B378" s="498">
        <v>368</v>
      </c>
      <c r="C378" s="264" t="s">
        <v>359</v>
      </c>
      <c r="D378" s="491" t="s">
        <v>785</v>
      </c>
      <c r="E378" s="492" t="s">
        <v>407</v>
      </c>
      <c r="F378" s="493" t="s">
        <v>449</v>
      </c>
      <c r="G378" s="264">
        <v>2018</v>
      </c>
      <c r="H378" s="264" t="s">
        <v>450</v>
      </c>
    </row>
    <row r="379" spans="2:8" ht="15" hidden="1" customHeight="1">
      <c r="B379" s="498">
        <v>369</v>
      </c>
      <c r="C379" s="264" t="s">
        <v>353</v>
      </c>
      <c r="D379" s="491" t="s">
        <v>786</v>
      </c>
      <c r="E379" s="492" t="s">
        <v>407</v>
      </c>
      <c r="F379" s="493" t="s">
        <v>449</v>
      </c>
      <c r="G379" s="264">
        <v>2018</v>
      </c>
      <c r="H379" s="264" t="s">
        <v>450</v>
      </c>
    </row>
    <row r="380" spans="2:8" ht="15" hidden="1" customHeight="1">
      <c r="B380" s="498">
        <v>370</v>
      </c>
      <c r="C380" s="264" t="s">
        <v>350</v>
      </c>
      <c r="D380" s="491" t="s">
        <v>787</v>
      </c>
      <c r="E380" s="492" t="s">
        <v>407</v>
      </c>
      <c r="F380" s="493" t="s">
        <v>449</v>
      </c>
      <c r="G380" s="264">
        <v>2018</v>
      </c>
      <c r="H380" s="264" t="s">
        <v>450</v>
      </c>
    </row>
    <row r="381" spans="2:8" ht="15" customHeight="1">
      <c r="B381" s="498">
        <v>371</v>
      </c>
      <c r="C381" s="264" t="s">
        <v>331</v>
      </c>
      <c r="D381" s="491" t="s">
        <v>788</v>
      </c>
      <c r="E381" s="492" t="s">
        <v>407</v>
      </c>
      <c r="F381" s="493" t="s">
        <v>449</v>
      </c>
      <c r="G381" s="264">
        <v>2018</v>
      </c>
      <c r="H381" s="264" t="s">
        <v>450</v>
      </c>
    </row>
    <row r="382" spans="2:8" ht="15" hidden="1" customHeight="1">
      <c r="B382" s="498">
        <v>372</v>
      </c>
      <c r="C382" s="264" t="s">
        <v>353</v>
      </c>
      <c r="D382" s="491" t="s">
        <v>789</v>
      </c>
      <c r="E382" s="492" t="s">
        <v>407</v>
      </c>
      <c r="F382" s="493" t="s">
        <v>449</v>
      </c>
      <c r="G382" s="264">
        <v>2018</v>
      </c>
      <c r="H382" s="264" t="s">
        <v>450</v>
      </c>
    </row>
    <row r="383" spans="2:8" ht="15" hidden="1" customHeight="1">
      <c r="B383" s="498">
        <v>373</v>
      </c>
      <c r="C383" s="264" t="s">
        <v>372</v>
      </c>
      <c r="D383" s="491" t="s">
        <v>790</v>
      </c>
      <c r="E383" s="492" t="s">
        <v>407</v>
      </c>
      <c r="F383" s="493" t="s">
        <v>449</v>
      </c>
      <c r="G383" s="264">
        <v>2018</v>
      </c>
      <c r="H383" s="264" t="s">
        <v>450</v>
      </c>
    </row>
    <row r="384" spans="2:8" ht="15" hidden="1" customHeight="1">
      <c r="B384" s="498">
        <v>374</v>
      </c>
      <c r="C384" s="264" t="s">
        <v>350</v>
      </c>
      <c r="D384" s="491" t="s">
        <v>669</v>
      </c>
      <c r="E384" s="492" t="s">
        <v>407</v>
      </c>
      <c r="F384" s="493" t="s">
        <v>449</v>
      </c>
      <c r="G384" s="264">
        <v>2018</v>
      </c>
      <c r="H384" s="264" t="s">
        <v>450</v>
      </c>
    </row>
    <row r="385" spans="2:8" ht="15" hidden="1" customHeight="1">
      <c r="B385" s="498">
        <v>375</v>
      </c>
      <c r="C385" s="264" t="s">
        <v>339</v>
      </c>
      <c r="D385" s="491" t="s">
        <v>704</v>
      </c>
      <c r="E385" s="492" t="s">
        <v>407</v>
      </c>
      <c r="F385" s="493" t="s">
        <v>473</v>
      </c>
      <c r="G385" s="264">
        <v>2018</v>
      </c>
      <c r="H385" s="264" t="s">
        <v>450</v>
      </c>
    </row>
    <row r="386" spans="2:8" ht="15" hidden="1" customHeight="1">
      <c r="B386" s="498">
        <v>376</v>
      </c>
      <c r="C386" s="264" t="s">
        <v>336</v>
      </c>
      <c r="D386" s="491" t="s">
        <v>754</v>
      </c>
      <c r="E386" s="492" t="s">
        <v>407</v>
      </c>
      <c r="F386" s="493" t="s">
        <v>449</v>
      </c>
      <c r="G386" s="264">
        <v>2018</v>
      </c>
      <c r="H386" s="264" t="s">
        <v>450</v>
      </c>
    </row>
    <row r="387" spans="2:8" ht="15" hidden="1" customHeight="1">
      <c r="B387" s="498">
        <v>377</v>
      </c>
      <c r="C387" s="264" t="s">
        <v>468</v>
      </c>
      <c r="D387" s="491" t="s">
        <v>791</v>
      </c>
      <c r="E387" s="492" t="s">
        <v>407</v>
      </c>
      <c r="F387" s="493" t="s">
        <v>449</v>
      </c>
      <c r="G387" s="264">
        <v>2018</v>
      </c>
      <c r="H387" s="264" t="s">
        <v>450</v>
      </c>
    </row>
    <row r="388" spans="2:8" ht="15" hidden="1" customHeight="1">
      <c r="B388" s="498">
        <v>378</v>
      </c>
      <c r="C388" s="264" t="s">
        <v>357</v>
      </c>
      <c r="D388" s="491" t="s">
        <v>792</v>
      </c>
      <c r="E388" s="492" t="s">
        <v>407</v>
      </c>
      <c r="F388" s="493" t="s">
        <v>449</v>
      </c>
      <c r="G388" s="264">
        <v>2018</v>
      </c>
      <c r="H388" s="264" t="s">
        <v>450</v>
      </c>
    </row>
    <row r="389" spans="2:8" ht="15" hidden="1" customHeight="1">
      <c r="B389" s="498">
        <v>379</v>
      </c>
      <c r="C389" s="264" t="s">
        <v>793</v>
      </c>
      <c r="D389" s="491" t="s">
        <v>683</v>
      </c>
      <c r="E389" s="492" t="s">
        <v>407</v>
      </c>
      <c r="F389" s="493" t="s">
        <v>449</v>
      </c>
      <c r="G389" s="264">
        <v>2018</v>
      </c>
      <c r="H389" s="264" t="s">
        <v>450</v>
      </c>
    </row>
    <row r="390" spans="2:8" ht="15" hidden="1" customHeight="1">
      <c r="B390" s="498">
        <v>380</v>
      </c>
      <c r="C390" s="264" t="s">
        <v>474</v>
      </c>
      <c r="D390" s="491" t="s">
        <v>794</v>
      </c>
      <c r="E390" s="492" t="s">
        <v>407</v>
      </c>
      <c r="F390" s="493" t="s">
        <v>449</v>
      </c>
      <c r="G390" s="264">
        <v>2018</v>
      </c>
      <c r="H390" s="264" t="s">
        <v>450</v>
      </c>
    </row>
    <row r="391" spans="2:8" ht="15" hidden="1" customHeight="1">
      <c r="B391" s="498">
        <v>381</v>
      </c>
      <c r="C391" s="264" t="s">
        <v>359</v>
      </c>
      <c r="D391" s="491" t="s">
        <v>795</v>
      </c>
      <c r="E391" s="492" t="s">
        <v>407</v>
      </c>
      <c r="F391" s="493" t="s">
        <v>449</v>
      </c>
      <c r="G391" s="264">
        <v>2018</v>
      </c>
      <c r="H391" s="264" t="s">
        <v>450</v>
      </c>
    </row>
    <row r="392" spans="2:8" ht="15" hidden="1" customHeight="1">
      <c r="B392" s="498">
        <v>382</v>
      </c>
      <c r="C392" s="264" t="s">
        <v>372</v>
      </c>
      <c r="D392" s="491" t="s">
        <v>700</v>
      </c>
      <c r="E392" s="492" t="s">
        <v>407</v>
      </c>
      <c r="F392" s="493" t="s">
        <v>449</v>
      </c>
      <c r="G392" s="264">
        <v>2018</v>
      </c>
      <c r="H392" s="264" t="s">
        <v>450</v>
      </c>
    </row>
    <row r="393" spans="2:8" ht="15" customHeight="1">
      <c r="B393" s="498">
        <v>383</v>
      </c>
      <c r="C393" s="264" t="s">
        <v>331</v>
      </c>
      <c r="D393" s="491" t="s">
        <v>796</v>
      </c>
      <c r="E393" s="492" t="s">
        <v>407</v>
      </c>
      <c r="F393" s="493" t="s">
        <v>449</v>
      </c>
      <c r="G393" s="264">
        <v>2018</v>
      </c>
      <c r="H393" s="264" t="s">
        <v>450</v>
      </c>
    </row>
    <row r="394" spans="2:8" ht="15" hidden="1" customHeight="1">
      <c r="B394" s="498">
        <v>384</v>
      </c>
      <c r="C394" s="264" t="s">
        <v>359</v>
      </c>
      <c r="D394" s="491" t="s">
        <v>797</v>
      </c>
      <c r="E394" s="492" t="s">
        <v>407</v>
      </c>
      <c r="F394" s="493" t="s">
        <v>449</v>
      </c>
      <c r="G394" s="264">
        <v>2018</v>
      </c>
      <c r="H394" s="264" t="s">
        <v>450</v>
      </c>
    </row>
    <row r="395" spans="2:8" ht="15" hidden="1" customHeight="1">
      <c r="B395" s="498">
        <v>385</v>
      </c>
      <c r="C395" s="264" t="s">
        <v>336</v>
      </c>
      <c r="D395" s="491" t="s">
        <v>798</v>
      </c>
      <c r="E395" s="492" t="s">
        <v>407</v>
      </c>
      <c r="F395" s="493" t="s">
        <v>449</v>
      </c>
      <c r="G395" s="264">
        <v>2018</v>
      </c>
      <c r="H395" s="264" t="s">
        <v>450</v>
      </c>
    </row>
    <row r="396" spans="2:8" ht="15" hidden="1" customHeight="1">
      <c r="B396" s="498">
        <v>386</v>
      </c>
      <c r="C396" s="264" t="s">
        <v>336</v>
      </c>
      <c r="D396" s="491" t="s">
        <v>659</v>
      </c>
      <c r="E396" s="492" t="s">
        <v>407</v>
      </c>
      <c r="F396" s="493" t="s">
        <v>449</v>
      </c>
      <c r="G396" s="264">
        <v>2018</v>
      </c>
      <c r="H396" s="264" t="s">
        <v>450</v>
      </c>
    </row>
    <row r="397" spans="2:8" ht="15" hidden="1" customHeight="1">
      <c r="B397" s="498">
        <v>387</v>
      </c>
      <c r="C397" s="264" t="s">
        <v>336</v>
      </c>
      <c r="D397" s="491" t="s">
        <v>799</v>
      </c>
      <c r="E397" s="492" t="s">
        <v>407</v>
      </c>
      <c r="F397" s="493" t="s">
        <v>449</v>
      </c>
      <c r="G397" s="264">
        <v>2018</v>
      </c>
      <c r="H397" s="264" t="s">
        <v>450</v>
      </c>
    </row>
    <row r="398" spans="2:8" ht="15" hidden="1" customHeight="1">
      <c r="B398" s="498">
        <v>388</v>
      </c>
      <c r="C398" s="264" t="s">
        <v>336</v>
      </c>
      <c r="D398" s="491" t="s">
        <v>800</v>
      </c>
      <c r="E398" s="492" t="s">
        <v>407</v>
      </c>
      <c r="F398" s="493" t="s">
        <v>449</v>
      </c>
      <c r="G398" s="264">
        <v>2018</v>
      </c>
      <c r="H398" s="264" t="s">
        <v>450</v>
      </c>
    </row>
    <row r="399" spans="2:8" ht="15" hidden="1" customHeight="1">
      <c r="B399" s="498">
        <v>389</v>
      </c>
      <c r="C399" s="264" t="s">
        <v>359</v>
      </c>
      <c r="D399" s="491" t="s">
        <v>801</v>
      </c>
      <c r="E399" s="492" t="s">
        <v>407</v>
      </c>
      <c r="F399" s="493" t="s">
        <v>449</v>
      </c>
      <c r="G399" s="264">
        <v>2018</v>
      </c>
      <c r="H399" s="264" t="s">
        <v>450</v>
      </c>
    </row>
    <row r="400" spans="2:8" ht="15" customHeight="1">
      <c r="B400" s="498">
        <v>390</v>
      </c>
      <c r="C400" s="264" t="s">
        <v>331</v>
      </c>
      <c r="D400" s="491" t="s">
        <v>802</v>
      </c>
      <c r="E400" s="492" t="s">
        <v>407</v>
      </c>
      <c r="F400" s="493" t="s">
        <v>449</v>
      </c>
      <c r="G400" s="264">
        <v>2018</v>
      </c>
      <c r="H400" s="264" t="s">
        <v>450</v>
      </c>
    </row>
    <row r="401" spans="2:8" ht="15" hidden="1" customHeight="1">
      <c r="B401" s="498">
        <v>391</v>
      </c>
      <c r="C401" s="264" t="s">
        <v>427</v>
      </c>
      <c r="D401" s="491" t="s">
        <v>803</v>
      </c>
      <c r="E401" s="492" t="s">
        <v>407</v>
      </c>
      <c r="F401" s="493" t="s">
        <v>449</v>
      </c>
      <c r="G401" s="264">
        <v>2018</v>
      </c>
      <c r="H401" s="264" t="s">
        <v>450</v>
      </c>
    </row>
    <row r="402" spans="2:8" ht="15" hidden="1" customHeight="1">
      <c r="B402" s="498">
        <v>392</v>
      </c>
      <c r="C402" s="264" t="s">
        <v>357</v>
      </c>
      <c r="D402" s="491" t="s">
        <v>804</v>
      </c>
      <c r="E402" s="492" t="s">
        <v>407</v>
      </c>
      <c r="F402" s="493" t="s">
        <v>449</v>
      </c>
      <c r="G402" s="264">
        <v>2018</v>
      </c>
      <c r="H402" s="264" t="s">
        <v>450</v>
      </c>
    </row>
    <row r="403" spans="2:8" ht="15" hidden="1" customHeight="1">
      <c r="B403" s="498">
        <v>393</v>
      </c>
      <c r="C403" s="264" t="s">
        <v>468</v>
      </c>
      <c r="D403" s="491" t="s">
        <v>805</v>
      </c>
      <c r="E403" s="492" t="s">
        <v>407</v>
      </c>
      <c r="F403" s="493" t="s">
        <v>449</v>
      </c>
      <c r="G403" s="264">
        <v>2018</v>
      </c>
      <c r="H403" s="264" t="s">
        <v>450</v>
      </c>
    </row>
    <row r="404" spans="2:8" ht="15" hidden="1" customHeight="1">
      <c r="B404" s="498">
        <v>394</v>
      </c>
      <c r="C404" s="264" t="s">
        <v>428</v>
      </c>
      <c r="D404" s="491" t="s">
        <v>806</v>
      </c>
      <c r="E404" s="492" t="s">
        <v>407</v>
      </c>
      <c r="F404" s="493" t="s">
        <v>449</v>
      </c>
      <c r="G404" s="264">
        <v>2018</v>
      </c>
      <c r="H404" s="264" t="s">
        <v>450</v>
      </c>
    </row>
    <row r="405" spans="2:8" ht="15" hidden="1" customHeight="1">
      <c r="B405" s="498">
        <v>395</v>
      </c>
      <c r="C405" s="264" t="s">
        <v>339</v>
      </c>
      <c r="D405" s="491" t="s">
        <v>807</v>
      </c>
      <c r="E405" s="492" t="s">
        <v>407</v>
      </c>
      <c r="F405" s="493" t="s">
        <v>449</v>
      </c>
      <c r="G405" s="264">
        <v>2018</v>
      </c>
      <c r="H405" s="264" t="s">
        <v>450</v>
      </c>
    </row>
    <row r="406" spans="2:8" ht="15" hidden="1" customHeight="1">
      <c r="B406" s="498">
        <v>396</v>
      </c>
      <c r="C406" s="264" t="s">
        <v>353</v>
      </c>
      <c r="D406" s="491" t="s">
        <v>808</v>
      </c>
      <c r="E406" s="492" t="s">
        <v>407</v>
      </c>
      <c r="F406" s="493" t="s">
        <v>449</v>
      </c>
      <c r="G406" s="264">
        <v>2018</v>
      </c>
      <c r="H406" s="264" t="s">
        <v>450</v>
      </c>
    </row>
    <row r="407" spans="2:8" ht="15" hidden="1" customHeight="1">
      <c r="B407" s="498">
        <v>397</v>
      </c>
      <c r="C407" s="264" t="s">
        <v>366</v>
      </c>
      <c r="D407" s="491" t="s">
        <v>809</v>
      </c>
      <c r="E407" s="492" t="s">
        <v>407</v>
      </c>
      <c r="F407" s="493" t="s">
        <v>449</v>
      </c>
      <c r="G407" s="264">
        <v>2018</v>
      </c>
      <c r="H407" s="264" t="s">
        <v>450</v>
      </c>
    </row>
    <row r="408" spans="2:8" ht="15" hidden="1" customHeight="1">
      <c r="B408" s="498">
        <v>398</v>
      </c>
      <c r="C408" s="264" t="s">
        <v>435</v>
      </c>
      <c r="D408" s="491" t="s">
        <v>810</v>
      </c>
      <c r="E408" s="492" t="s">
        <v>407</v>
      </c>
      <c r="F408" s="493" t="s">
        <v>449</v>
      </c>
      <c r="G408" s="264">
        <v>2018</v>
      </c>
      <c r="H408" s="264" t="s">
        <v>450</v>
      </c>
    </row>
    <row r="409" spans="2:8" ht="15" hidden="1" customHeight="1">
      <c r="B409" s="498">
        <v>399</v>
      </c>
      <c r="C409" s="264" t="s">
        <v>353</v>
      </c>
      <c r="D409" s="491" t="s">
        <v>811</v>
      </c>
      <c r="E409" s="492" t="s">
        <v>407</v>
      </c>
      <c r="F409" s="493" t="s">
        <v>449</v>
      </c>
      <c r="G409" s="264">
        <v>2018</v>
      </c>
      <c r="H409" s="264" t="s">
        <v>450</v>
      </c>
    </row>
    <row r="410" spans="2:8" ht="15" hidden="1" customHeight="1">
      <c r="B410" s="498">
        <v>400</v>
      </c>
      <c r="C410" s="264" t="s">
        <v>359</v>
      </c>
      <c r="D410" s="491" t="s">
        <v>812</v>
      </c>
      <c r="E410" s="492" t="s">
        <v>407</v>
      </c>
      <c r="F410" s="493" t="s">
        <v>449</v>
      </c>
      <c r="G410" s="264">
        <v>2018</v>
      </c>
      <c r="H410" s="264" t="s">
        <v>450</v>
      </c>
    </row>
    <row r="411" spans="2:8" ht="15" hidden="1" customHeight="1">
      <c r="B411" s="498">
        <v>401</v>
      </c>
      <c r="C411" s="264" t="s">
        <v>371</v>
      </c>
      <c r="D411" s="491" t="s">
        <v>813</v>
      </c>
      <c r="E411" s="492" t="s">
        <v>407</v>
      </c>
      <c r="F411" s="493" t="s">
        <v>449</v>
      </c>
      <c r="G411" s="264">
        <v>2018</v>
      </c>
      <c r="H411" s="264" t="s">
        <v>450</v>
      </c>
    </row>
    <row r="412" spans="2:8" ht="15" hidden="1" customHeight="1">
      <c r="B412" s="498">
        <v>402</v>
      </c>
      <c r="C412" s="264" t="s">
        <v>428</v>
      </c>
      <c r="D412" s="491" t="s">
        <v>814</v>
      </c>
      <c r="E412" s="492" t="s">
        <v>407</v>
      </c>
      <c r="F412" s="493" t="s">
        <v>449</v>
      </c>
      <c r="G412" s="264">
        <v>2018</v>
      </c>
      <c r="H412" s="264" t="s">
        <v>450</v>
      </c>
    </row>
    <row r="413" spans="2:8" ht="15" hidden="1" customHeight="1">
      <c r="B413" s="498">
        <v>403</v>
      </c>
      <c r="C413" s="264" t="s">
        <v>432</v>
      </c>
      <c r="D413" s="491" t="s">
        <v>700</v>
      </c>
      <c r="E413" s="492" t="s">
        <v>407</v>
      </c>
      <c r="F413" s="493" t="s">
        <v>449</v>
      </c>
      <c r="G413" s="264">
        <v>2018</v>
      </c>
      <c r="H413" s="264" t="s">
        <v>450</v>
      </c>
    </row>
    <row r="414" spans="2:8" ht="15" hidden="1" customHeight="1">
      <c r="B414" s="498">
        <v>404</v>
      </c>
      <c r="C414" s="264" t="s">
        <v>372</v>
      </c>
      <c r="D414" s="491" t="s">
        <v>815</v>
      </c>
      <c r="E414" s="492" t="s">
        <v>407</v>
      </c>
      <c r="F414" s="493" t="s">
        <v>449</v>
      </c>
      <c r="G414" s="264">
        <v>2018</v>
      </c>
      <c r="H414" s="264" t="s">
        <v>450</v>
      </c>
    </row>
    <row r="415" spans="2:8" ht="15" customHeight="1">
      <c r="B415" s="498">
        <v>405</v>
      </c>
      <c r="C415" s="264" t="s">
        <v>331</v>
      </c>
      <c r="D415" s="491" t="s">
        <v>816</v>
      </c>
      <c r="E415" s="492" t="s">
        <v>407</v>
      </c>
      <c r="F415" s="493" t="s">
        <v>449</v>
      </c>
      <c r="G415" s="264">
        <v>2018</v>
      </c>
      <c r="H415" s="264" t="s">
        <v>450</v>
      </c>
    </row>
    <row r="416" spans="2:8" ht="15" hidden="1" customHeight="1">
      <c r="B416" s="498">
        <v>406</v>
      </c>
      <c r="C416" s="264" t="s">
        <v>433</v>
      </c>
      <c r="D416" s="491" t="s">
        <v>657</v>
      </c>
      <c r="E416" s="492" t="s">
        <v>407</v>
      </c>
      <c r="F416" s="493" t="s">
        <v>449</v>
      </c>
      <c r="G416" s="264">
        <v>2018</v>
      </c>
      <c r="H416" s="264" t="s">
        <v>450</v>
      </c>
    </row>
    <row r="417" spans="2:8" ht="15" hidden="1" customHeight="1">
      <c r="B417" s="498">
        <v>407</v>
      </c>
      <c r="C417" s="264" t="s">
        <v>359</v>
      </c>
      <c r="D417" s="491" t="s">
        <v>817</v>
      </c>
      <c r="E417" s="492" t="s">
        <v>407</v>
      </c>
      <c r="F417" s="493" t="s">
        <v>473</v>
      </c>
      <c r="G417" s="264">
        <v>2018</v>
      </c>
      <c r="H417" s="264" t="s">
        <v>450</v>
      </c>
    </row>
    <row r="418" spans="2:8" ht="15" hidden="1" customHeight="1">
      <c r="B418" s="498">
        <v>408</v>
      </c>
      <c r="C418" s="264" t="s">
        <v>357</v>
      </c>
      <c r="D418" s="491" t="s">
        <v>818</v>
      </c>
      <c r="E418" s="492" t="s">
        <v>407</v>
      </c>
      <c r="F418" s="493" t="s">
        <v>449</v>
      </c>
      <c r="G418" s="264">
        <v>2018</v>
      </c>
      <c r="H418" s="264" t="s">
        <v>450</v>
      </c>
    </row>
    <row r="419" spans="2:8" ht="15" customHeight="1">
      <c r="B419" s="498">
        <v>409</v>
      </c>
      <c r="C419" s="264" t="s">
        <v>331</v>
      </c>
      <c r="D419" s="491" t="s">
        <v>819</v>
      </c>
      <c r="E419" s="492" t="s">
        <v>407</v>
      </c>
      <c r="F419" s="493" t="s">
        <v>449</v>
      </c>
      <c r="G419" s="264">
        <v>2018</v>
      </c>
      <c r="H419" s="264" t="s">
        <v>450</v>
      </c>
    </row>
    <row r="420" spans="2:8" ht="15" hidden="1" customHeight="1">
      <c r="B420" s="498">
        <v>410</v>
      </c>
      <c r="C420" s="264" t="s">
        <v>357</v>
      </c>
      <c r="D420" s="491" t="s">
        <v>820</v>
      </c>
      <c r="E420" s="492" t="s">
        <v>407</v>
      </c>
      <c r="F420" s="493" t="s">
        <v>449</v>
      </c>
      <c r="G420" s="264">
        <v>2018</v>
      </c>
      <c r="H420" s="264" t="s">
        <v>450</v>
      </c>
    </row>
    <row r="421" spans="2:8" ht="15" customHeight="1">
      <c r="B421" s="498">
        <v>411</v>
      </c>
      <c r="C421" s="264" t="s">
        <v>331</v>
      </c>
      <c r="D421" s="491" t="s">
        <v>821</v>
      </c>
      <c r="E421" s="492" t="s">
        <v>407</v>
      </c>
      <c r="F421" s="493" t="s">
        <v>449</v>
      </c>
      <c r="G421" s="264">
        <v>2018</v>
      </c>
      <c r="H421" s="264" t="s">
        <v>450</v>
      </c>
    </row>
    <row r="422" spans="2:8" ht="15" hidden="1" customHeight="1">
      <c r="B422" s="498">
        <v>412</v>
      </c>
      <c r="C422" s="264" t="s">
        <v>359</v>
      </c>
      <c r="D422" s="491" t="s">
        <v>822</v>
      </c>
      <c r="E422" s="492" t="s">
        <v>407</v>
      </c>
      <c r="F422" s="493" t="s">
        <v>449</v>
      </c>
      <c r="G422" s="264">
        <v>2018</v>
      </c>
      <c r="H422" s="264" t="s">
        <v>450</v>
      </c>
    </row>
    <row r="423" spans="2:8" ht="15" hidden="1" customHeight="1">
      <c r="B423" s="499">
        <v>413</v>
      </c>
      <c r="C423" s="494" t="s">
        <v>357</v>
      </c>
      <c r="D423" s="495" t="s">
        <v>823</v>
      </c>
      <c r="E423" s="496" t="s">
        <v>407</v>
      </c>
      <c r="F423" s="497" t="s">
        <v>449</v>
      </c>
      <c r="G423" s="494">
        <v>2018</v>
      </c>
      <c r="H423" s="494" t="s">
        <v>450</v>
      </c>
    </row>
  </sheetData>
  <mergeCells count="5">
    <mergeCell ref="B2:G2"/>
    <mergeCell ref="B3:G3"/>
    <mergeCell ref="B4:G4"/>
    <mergeCell ref="B5:G5"/>
    <mergeCell ref="B6:G6"/>
  </mergeCells>
  <printOptions horizontalCentered="1"/>
  <pageMargins left="0.6" right="0.39370078740157483" top="0.98425196850393704" bottom="0.70866141732283472" header="0" footer="0"/>
  <pageSetup scale="95" orientation="landscape"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B1:Z32"/>
  <sheetViews>
    <sheetView showGridLines="0" zoomScale="80" zoomScaleNormal="80" workbookViewId="0">
      <selection activeCell="B20" sqref="B20:W20"/>
    </sheetView>
  </sheetViews>
  <sheetFormatPr baseColWidth="10" defaultColWidth="10.75" defaultRowHeight="16.5"/>
  <cols>
    <col min="1" max="1" width="4.375" style="3" customWidth="1"/>
    <col min="2" max="2" width="7.875" style="3" customWidth="1"/>
    <col min="3" max="3" width="8.875" style="3" customWidth="1"/>
    <col min="4" max="5" width="10.5" style="3" customWidth="1"/>
    <col min="6" max="6" width="9.125" style="3" customWidth="1"/>
    <col min="7" max="7" width="17.5" style="3" customWidth="1"/>
    <col min="8" max="8" width="16" style="3" customWidth="1"/>
    <col min="9" max="10" width="8.375" style="3" customWidth="1"/>
    <col min="11" max="11" width="11.125" style="3" customWidth="1"/>
    <col min="12" max="13" width="13.25" style="3" customWidth="1"/>
    <col min="14" max="14" width="15" style="3" customWidth="1"/>
    <col min="15" max="16" width="16.25" style="3" customWidth="1"/>
    <col min="17" max="19" width="13.625" style="3" customWidth="1"/>
    <col min="20" max="23" width="11.125" style="3" customWidth="1"/>
    <col min="24" max="24" width="12.125" style="59" customWidth="1"/>
    <col min="25" max="25" width="10.75" style="59" customWidth="1"/>
    <col min="26" max="26" width="13" style="59" customWidth="1"/>
    <col min="27" max="27" width="10.75" style="3" customWidth="1"/>
    <col min="28" max="28" width="13.25" style="3" customWidth="1"/>
    <col min="29" max="16384" width="10.75" style="3"/>
  </cols>
  <sheetData>
    <row r="1" spans="2:26" s="7" customFormat="1" ht="25.5" customHeight="1">
      <c r="B1" s="632" t="s">
        <v>0</v>
      </c>
      <c r="C1" s="632"/>
      <c r="D1" s="632"/>
      <c r="E1" s="632"/>
      <c r="F1" s="632"/>
      <c r="G1" s="632"/>
      <c r="H1" s="632"/>
      <c r="I1" s="632"/>
      <c r="J1" s="632"/>
      <c r="K1" s="632"/>
      <c r="L1" s="632"/>
      <c r="M1" s="632"/>
      <c r="N1" s="632"/>
      <c r="O1" s="632"/>
      <c r="P1" s="632"/>
      <c r="Q1" s="632"/>
      <c r="R1" s="632"/>
      <c r="S1" s="632"/>
      <c r="T1" s="632"/>
      <c r="U1" s="632"/>
      <c r="V1" s="632"/>
      <c r="W1" s="632"/>
      <c r="X1" s="58"/>
      <c r="Y1" s="58"/>
      <c r="Z1" s="58"/>
    </row>
    <row r="2" spans="2:26" s="7" customFormat="1" ht="15" customHeight="1">
      <c r="B2" s="632" t="s">
        <v>1</v>
      </c>
      <c r="C2" s="632"/>
      <c r="D2" s="632"/>
      <c r="E2" s="632"/>
      <c r="F2" s="632"/>
      <c r="G2" s="632"/>
      <c r="H2" s="632"/>
      <c r="I2" s="632"/>
      <c r="J2" s="632"/>
      <c r="K2" s="632"/>
      <c r="L2" s="632"/>
      <c r="M2" s="632"/>
      <c r="N2" s="632"/>
      <c r="O2" s="632"/>
      <c r="P2" s="632"/>
      <c r="Q2" s="632"/>
      <c r="R2" s="632"/>
      <c r="S2" s="632"/>
      <c r="T2" s="632"/>
      <c r="U2" s="632"/>
      <c r="V2" s="632"/>
      <c r="W2" s="632"/>
      <c r="X2" s="58"/>
      <c r="Y2" s="58"/>
      <c r="Z2" s="58"/>
    </row>
    <row r="3" spans="2:26" ht="16.5" customHeight="1">
      <c r="B3" s="677" t="s">
        <v>24</v>
      </c>
      <c r="C3" s="677"/>
      <c r="D3" s="677"/>
      <c r="E3" s="677"/>
      <c r="F3" s="677"/>
      <c r="G3" s="677"/>
      <c r="H3" s="677"/>
      <c r="I3" s="677"/>
      <c r="J3" s="677"/>
      <c r="K3" s="677"/>
      <c r="L3" s="677"/>
      <c r="M3" s="677"/>
      <c r="N3" s="677"/>
      <c r="O3" s="677"/>
      <c r="P3" s="677"/>
      <c r="Q3" s="677"/>
      <c r="R3" s="677"/>
      <c r="S3" s="677"/>
      <c r="T3" s="677"/>
      <c r="U3" s="677"/>
      <c r="V3" s="677"/>
      <c r="W3" s="677"/>
    </row>
    <row r="4" spans="2:26" ht="25.5" customHeight="1" thickBot="1">
      <c r="B4" s="678" t="s">
        <v>25</v>
      </c>
      <c r="C4" s="678"/>
      <c r="D4" s="678"/>
      <c r="E4" s="678"/>
      <c r="F4" s="678"/>
      <c r="G4" s="678"/>
      <c r="H4" s="678"/>
      <c r="I4" s="678"/>
      <c r="J4" s="678"/>
      <c r="K4" s="678"/>
      <c r="L4" s="678"/>
      <c r="M4" s="678"/>
      <c r="N4" s="678"/>
      <c r="O4" s="678"/>
      <c r="P4" s="678"/>
      <c r="Q4" s="678"/>
      <c r="R4" s="678"/>
      <c r="S4" s="678"/>
      <c r="T4" s="678"/>
      <c r="U4" s="678"/>
      <c r="V4" s="678"/>
      <c r="W4" s="678"/>
    </row>
    <row r="5" spans="2:26" ht="17.25" customHeight="1" thickBot="1">
      <c r="B5" s="684" t="str">
        <f>'1. General'!E12</f>
        <v>Especialización en Radiología e Imágenes Diagnósticas</v>
      </c>
      <c r="C5" s="685"/>
      <c r="D5" s="685"/>
      <c r="E5" s="685"/>
      <c r="F5" s="685"/>
      <c r="G5" s="685"/>
      <c r="H5" s="685"/>
      <c r="I5" s="685"/>
      <c r="J5" s="685"/>
      <c r="K5" s="685"/>
      <c r="L5" s="685"/>
      <c r="M5" s="685"/>
      <c r="N5" s="685"/>
      <c r="O5" s="685"/>
      <c r="P5" s="685"/>
      <c r="Q5" s="685"/>
      <c r="R5" s="685"/>
      <c r="S5" s="685"/>
      <c r="T5" s="685"/>
      <c r="U5" s="685"/>
      <c r="V5" s="685"/>
      <c r="W5" s="686"/>
    </row>
    <row r="6" spans="2:26" ht="17.25" customHeight="1" thickBot="1">
      <c r="B6" s="668" t="s">
        <v>26</v>
      </c>
      <c r="C6" s="668" t="s">
        <v>27</v>
      </c>
      <c r="D6" s="668" t="s">
        <v>28</v>
      </c>
      <c r="E6" s="670" t="s">
        <v>29</v>
      </c>
      <c r="F6" s="680" t="s">
        <v>30</v>
      </c>
      <c r="G6" s="681"/>
      <c r="H6" s="681"/>
      <c r="I6" s="681"/>
      <c r="J6" s="681"/>
      <c r="K6" s="682"/>
      <c r="L6" s="671" t="s">
        <v>314</v>
      </c>
      <c r="M6" s="668" t="s">
        <v>316</v>
      </c>
      <c r="N6" s="668" t="s">
        <v>148</v>
      </c>
      <c r="O6" s="668" t="s">
        <v>147</v>
      </c>
      <c r="P6" s="668" t="s">
        <v>151</v>
      </c>
      <c r="Q6" s="668" t="s">
        <v>31</v>
      </c>
      <c r="R6" s="668" t="s">
        <v>146</v>
      </c>
      <c r="S6" s="670" t="s">
        <v>149</v>
      </c>
      <c r="T6" s="670" t="s">
        <v>150</v>
      </c>
      <c r="U6" s="671"/>
      <c r="V6" s="670" t="s">
        <v>32</v>
      </c>
      <c r="W6" s="671"/>
    </row>
    <row r="7" spans="2:26" ht="17.25" thickBot="1">
      <c r="B7" s="669"/>
      <c r="C7" s="669"/>
      <c r="D7" s="669"/>
      <c r="E7" s="679"/>
      <c r="F7" s="668" t="s">
        <v>315</v>
      </c>
      <c r="G7" s="668" t="s">
        <v>33</v>
      </c>
      <c r="H7" s="668" t="s">
        <v>34</v>
      </c>
      <c r="I7" s="674" t="s">
        <v>35</v>
      </c>
      <c r="J7" s="675"/>
      <c r="K7" s="668" t="s">
        <v>36</v>
      </c>
      <c r="L7" s="683"/>
      <c r="M7" s="669"/>
      <c r="N7" s="669"/>
      <c r="O7" s="669"/>
      <c r="P7" s="669"/>
      <c r="Q7" s="669"/>
      <c r="R7" s="669"/>
      <c r="S7" s="679"/>
      <c r="T7" s="672"/>
      <c r="U7" s="673"/>
      <c r="V7" s="672"/>
      <c r="W7" s="673"/>
    </row>
    <row r="8" spans="2:26" ht="27" customHeight="1" thickBot="1">
      <c r="B8" s="669"/>
      <c r="C8" s="669"/>
      <c r="D8" s="669"/>
      <c r="E8" s="679"/>
      <c r="F8" s="669"/>
      <c r="G8" s="669"/>
      <c r="H8" s="669"/>
      <c r="I8" s="218" t="s">
        <v>37</v>
      </c>
      <c r="J8" s="218" t="s">
        <v>38</v>
      </c>
      <c r="K8" s="669"/>
      <c r="L8" s="683"/>
      <c r="M8" s="669"/>
      <c r="N8" s="669"/>
      <c r="O8" s="669"/>
      <c r="P8" s="669"/>
      <c r="Q8" s="669"/>
      <c r="R8" s="669"/>
      <c r="S8" s="679"/>
      <c r="T8" s="218" t="s">
        <v>39</v>
      </c>
      <c r="U8" s="218" t="s">
        <v>40</v>
      </c>
      <c r="V8" s="218" t="s">
        <v>39</v>
      </c>
      <c r="W8" s="218" t="s">
        <v>40</v>
      </c>
    </row>
    <row r="9" spans="2:26" s="10" customFormat="1" ht="25.5" customHeight="1" thickTop="1">
      <c r="B9" s="661">
        <v>2022</v>
      </c>
      <c r="C9" s="66" t="s">
        <v>42</v>
      </c>
      <c r="D9" s="238">
        <v>0</v>
      </c>
      <c r="E9" s="239">
        <v>0</v>
      </c>
      <c r="F9" s="222">
        <v>2</v>
      </c>
      <c r="G9" s="109">
        <v>0</v>
      </c>
      <c r="H9" s="109">
        <v>0</v>
      </c>
      <c r="I9" s="67">
        <v>5</v>
      </c>
      <c r="J9" s="67">
        <v>6</v>
      </c>
      <c r="K9" s="223">
        <v>11</v>
      </c>
      <c r="L9" s="331" t="s">
        <v>196</v>
      </c>
      <c r="M9" s="67">
        <v>1</v>
      </c>
      <c r="N9" s="335" t="s">
        <v>196</v>
      </c>
      <c r="O9" s="335" t="s">
        <v>196</v>
      </c>
      <c r="P9" s="335" t="s">
        <v>196</v>
      </c>
      <c r="Q9" s="334" t="s">
        <v>830</v>
      </c>
      <c r="R9" s="335" t="s">
        <v>830</v>
      </c>
      <c r="S9" s="340" t="s">
        <v>830</v>
      </c>
      <c r="T9" s="228">
        <v>0</v>
      </c>
      <c r="U9" s="109">
        <v>0</v>
      </c>
      <c r="V9" s="109">
        <v>0</v>
      </c>
      <c r="W9" s="233">
        <v>0</v>
      </c>
      <c r="X9" s="216"/>
      <c r="Y9" s="217"/>
      <c r="Z9" s="60"/>
    </row>
    <row r="10" spans="2:26" s="10" customFormat="1" ht="25.5" customHeight="1" thickBot="1">
      <c r="B10" s="662"/>
      <c r="C10" s="68" t="s">
        <v>41</v>
      </c>
      <c r="D10" s="240">
        <v>87</v>
      </c>
      <c r="E10" s="241">
        <v>4</v>
      </c>
      <c r="F10" s="224">
        <v>2</v>
      </c>
      <c r="G10" s="110">
        <v>0</v>
      </c>
      <c r="H10" s="110">
        <v>0</v>
      </c>
      <c r="I10" s="69">
        <v>6</v>
      </c>
      <c r="J10" s="69">
        <v>4</v>
      </c>
      <c r="K10" s="225">
        <v>10</v>
      </c>
      <c r="L10" s="332" t="s">
        <v>196</v>
      </c>
      <c r="M10" s="69">
        <v>2</v>
      </c>
      <c r="N10" s="337" t="s">
        <v>196</v>
      </c>
      <c r="O10" s="337" t="s">
        <v>196</v>
      </c>
      <c r="P10" s="337" t="s">
        <v>196</v>
      </c>
      <c r="Q10" s="336" t="s">
        <v>830</v>
      </c>
      <c r="R10" s="337" t="s">
        <v>830</v>
      </c>
      <c r="S10" s="341" t="s">
        <v>830</v>
      </c>
      <c r="T10" s="229">
        <v>0</v>
      </c>
      <c r="U10" s="110">
        <v>0</v>
      </c>
      <c r="V10" s="110">
        <v>0</v>
      </c>
      <c r="W10" s="234">
        <v>0</v>
      </c>
      <c r="X10" s="216"/>
      <c r="Y10" s="217"/>
      <c r="Z10" s="60"/>
    </row>
    <row r="11" spans="2:26" s="10" customFormat="1" ht="25.5" customHeight="1" thickTop="1">
      <c r="B11" s="665">
        <v>2021</v>
      </c>
      <c r="C11" s="70" t="s">
        <v>42</v>
      </c>
      <c r="D11" s="71">
        <v>0</v>
      </c>
      <c r="E11" s="219">
        <v>0</v>
      </c>
      <c r="F11" s="226">
        <v>0</v>
      </c>
      <c r="G11" s="111">
        <v>0</v>
      </c>
      <c r="H11" s="111">
        <v>0</v>
      </c>
      <c r="I11" s="71">
        <v>6</v>
      </c>
      <c r="J11" s="71">
        <v>4</v>
      </c>
      <c r="K11" s="227">
        <v>10</v>
      </c>
      <c r="L11" s="331" t="s">
        <v>196</v>
      </c>
      <c r="M11" s="71">
        <v>2</v>
      </c>
      <c r="N11" s="335" t="s">
        <v>196</v>
      </c>
      <c r="O11" s="335" t="s">
        <v>196</v>
      </c>
      <c r="P11" s="335" t="s">
        <v>196</v>
      </c>
      <c r="Q11" s="334" t="s">
        <v>830</v>
      </c>
      <c r="R11" s="335" t="s">
        <v>830</v>
      </c>
      <c r="S11" s="340" t="s">
        <v>830</v>
      </c>
      <c r="T11" s="230">
        <v>0</v>
      </c>
      <c r="U11" s="111">
        <v>0</v>
      </c>
      <c r="V11" s="111">
        <v>0</v>
      </c>
      <c r="W11" s="235">
        <v>0</v>
      </c>
      <c r="X11" s="216"/>
      <c r="Y11" s="217"/>
      <c r="Z11" s="60"/>
    </row>
    <row r="12" spans="2:26" s="10" customFormat="1" ht="25.5" customHeight="1" thickBot="1">
      <c r="B12" s="664"/>
      <c r="C12" s="265" t="s">
        <v>41</v>
      </c>
      <c r="D12" s="266">
        <v>94</v>
      </c>
      <c r="E12" s="267">
        <v>5</v>
      </c>
      <c r="F12" s="268">
        <v>2</v>
      </c>
      <c r="G12" s="269">
        <v>0</v>
      </c>
      <c r="H12" s="269">
        <v>0</v>
      </c>
      <c r="I12" s="266">
        <v>9</v>
      </c>
      <c r="J12" s="266">
        <v>3</v>
      </c>
      <c r="K12" s="270">
        <v>12</v>
      </c>
      <c r="L12" s="333" t="s">
        <v>196</v>
      </c>
      <c r="M12" s="266">
        <v>0</v>
      </c>
      <c r="N12" s="339" t="s">
        <v>196</v>
      </c>
      <c r="O12" s="339" t="s">
        <v>196</v>
      </c>
      <c r="P12" s="339" t="s">
        <v>196</v>
      </c>
      <c r="Q12" s="338" t="s">
        <v>830</v>
      </c>
      <c r="R12" s="339" t="s">
        <v>830</v>
      </c>
      <c r="S12" s="342" t="s">
        <v>830</v>
      </c>
      <c r="T12" s="271">
        <v>0</v>
      </c>
      <c r="U12" s="269">
        <v>0</v>
      </c>
      <c r="V12" s="269">
        <v>0</v>
      </c>
      <c r="W12" s="272">
        <v>0</v>
      </c>
      <c r="X12" s="216"/>
      <c r="Y12" s="217"/>
      <c r="Z12" s="60"/>
    </row>
    <row r="13" spans="2:26" s="10" customFormat="1" ht="25.5" customHeight="1" thickTop="1">
      <c r="B13" s="661">
        <v>2020</v>
      </c>
      <c r="C13" s="66" t="s">
        <v>42</v>
      </c>
      <c r="D13" s="238">
        <v>0</v>
      </c>
      <c r="E13" s="239">
        <v>0</v>
      </c>
      <c r="F13" s="222">
        <v>0</v>
      </c>
      <c r="G13" s="109">
        <v>0</v>
      </c>
      <c r="H13" s="109">
        <v>0</v>
      </c>
      <c r="I13" s="67">
        <v>11</v>
      </c>
      <c r="J13" s="67">
        <v>3</v>
      </c>
      <c r="K13" s="223">
        <v>14</v>
      </c>
      <c r="L13" s="331" t="s">
        <v>196</v>
      </c>
      <c r="M13" s="67">
        <v>2</v>
      </c>
      <c r="N13" s="335" t="s">
        <v>196</v>
      </c>
      <c r="O13" s="335" t="s">
        <v>196</v>
      </c>
      <c r="P13" s="335" t="s">
        <v>196</v>
      </c>
      <c r="Q13" s="334" t="s">
        <v>830</v>
      </c>
      <c r="R13" s="335" t="s">
        <v>830</v>
      </c>
      <c r="S13" s="340" t="s">
        <v>830</v>
      </c>
      <c r="T13" s="228">
        <v>0</v>
      </c>
      <c r="U13" s="109">
        <v>0</v>
      </c>
      <c r="V13" s="109">
        <v>0</v>
      </c>
      <c r="W13" s="233">
        <v>0</v>
      </c>
      <c r="X13" s="216"/>
      <c r="Y13" s="217"/>
      <c r="Z13" s="60"/>
    </row>
    <row r="14" spans="2:26" s="10" customFormat="1" ht="25.5" customHeight="1" thickBot="1">
      <c r="B14" s="662"/>
      <c r="C14" s="68" t="s">
        <v>41</v>
      </c>
      <c r="D14" s="240">
        <v>61</v>
      </c>
      <c r="E14" s="241">
        <v>2</v>
      </c>
      <c r="F14" s="224">
        <v>2</v>
      </c>
      <c r="G14" s="110">
        <v>0</v>
      </c>
      <c r="H14" s="110">
        <v>0</v>
      </c>
      <c r="I14" s="69">
        <v>16</v>
      </c>
      <c r="J14" s="69">
        <v>4</v>
      </c>
      <c r="K14" s="225">
        <v>20</v>
      </c>
      <c r="L14" s="332" t="s">
        <v>196</v>
      </c>
      <c r="M14" s="69">
        <v>2</v>
      </c>
      <c r="N14" s="337" t="s">
        <v>196</v>
      </c>
      <c r="O14" s="337" t="s">
        <v>196</v>
      </c>
      <c r="P14" s="337" t="s">
        <v>196</v>
      </c>
      <c r="Q14" s="336" t="s">
        <v>830</v>
      </c>
      <c r="R14" s="337" t="s">
        <v>830</v>
      </c>
      <c r="S14" s="341" t="s">
        <v>830</v>
      </c>
      <c r="T14" s="229">
        <v>0</v>
      </c>
      <c r="U14" s="110">
        <v>0</v>
      </c>
      <c r="V14" s="110">
        <v>0</v>
      </c>
      <c r="W14" s="234">
        <v>0</v>
      </c>
      <c r="X14" s="216"/>
      <c r="Y14" s="217"/>
      <c r="Z14" s="60"/>
    </row>
    <row r="15" spans="2:26" s="10" customFormat="1" ht="25.5" customHeight="1" thickTop="1">
      <c r="B15" s="663">
        <v>2019</v>
      </c>
      <c r="C15" s="70" t="s">
        <v>42</v>
      </c>
      <c r="D15" s="242">
        <v>0</v>
      </c>
      <c r="E15" s="243">
        <v>0</v>
      </c>
      <c r="F15" s="226">
        <v>0</v>
      </c>
      <c r="G15" s="111">
        <v>0</v>
      </c>
      <c r="H15" s="111">
        <v>0</v>
      </c>
      <c r="I15" s="71">
        <v>14</v>
      </c>
      <c r="J15" s="71">
        <v>5</v>
      </c>
      <c r="K15" s="227">
        <v>19</v>
      </c>
      <c r="L15" s="331" t="s">
        <v>196</v>
      </c>
      <c r="M15" s="71">
        <v>3</v>
      </c>
      <c r="N15" s="335" t="s">
        <v>196</v>
      </c>
      <c r="O15" s="335" t="s">
        <v>196</v>
      </c>
      <c r="P15" s="335" t="s">
        <v>196</v>
      </c>
      <c r="Q15" s="334" t="s">
        <v>830</v>
      </c>
      <c r="R15" s="335" t="s">
        <v>830</v>
      </c>
      <c r="S15" s="340" t="s">
        <v>830</v>
      </c>
      <c r="T15" s="230">
        <v>0</v>
      </c>
      <c r="U15" s="111">
        <v>0</v>
      </c>
      <c r="V15" s="111">
        <v>0</v>
      </c>
      <c r="W15" s="235">
        <v>0</v>
      </c>
      <c r="X15" s="216"/>
      <c r="Y15" s="217"/>
      <c r="Z15" s="60"/>
    </row>
    <row r="16" spans="2:26" s="10" customFormat="1" ht="25.5" customHeight="1" thickBot="1">
      <c r="B16" s="664"/>
      <c r="C16" s="265" t="s">
        <v>41</v>
      </c>
      <c r="D16" s="236">
        <v>70</v>
      </c>
      <c r="E16" s="237">
        <v>3</v>
      </c>
      <c r="F16" s="220">
        <v>3</v>
      </c>
      <c r="G16" s="108">
        <v>0</v>
      </c>
      <c r="H16" s="108">
        <v>0</v>
      </c>
      <c r="I16" s="65">
        <v>12</v>
      </c>
      <c r="J16" s="65">
        <v>6</v>
      </c>
      <c r="K16" s="221">
        <v>18</v>
      </c>
      <c r="L16" s="332" t="s">
        <v>196</v>
      </c>
      <c r="M16" s="65">
        <v>1</v>
      </c>
      <c r="N16" s="337" t="s">
        <v>196</v>
      </c>
      <c r="O16" s="337" t="s">
        <v>196</v>
      </c>
      <c r="P16" s="337" t="s">
        <v>196</v>
      </c>
      <c r="Q16" s="336" t="s">
        <v>830</v>
      </c>
      <c r="R16" s="337" t="s">
        <v>830</v>
      </c>
      <c r="S16" s="341" t="s">
        <v>830</v>
      </c>
      <c r="T16" s="231">
        <v>0</v>
      </c>
      <c r="U16" s="108">
        <v>0</v>
      </c>
      <c r="V16" s="108">
        <v>0</v>
      </c>
      <c r="W16" s="232">
        <v>0</v>
      </c>
      <c r="X16" s="216"/>
      <c r="Y16" s="217"/>
      <c r="Z16" s="60">
        <v>1</v>
      </c>
    </row>
    <row r="17" spans="2:26" s="10" customFormat="1" ht="25.5" customHeight="1" thickTop="1">
      <c r="B17" s="661">
        <v>2018</v>
      </c>
      <c r="C17" s="66" t="s">
        <v>42</v>
      </c>
      <c r="D17" s="238">
        <v>0</v>
      </c>
      <c r="E17" s="239">
        <v>0</v>
      </c>
      <c r="F17" s="222">
        <v>0</v>
      </c>
      <c r="G17" s="109">
        <v>0</v>
      </c>
      <c r="H17" s="109">
        <v>0</v>
      </c>
      <c r="I17" s="67">
        <v>13</v>
      </c>
      <c r="J17" s="67">
        <v>6</v>
      </c>
      <c r="K17" s="223">
        <v>19</v>
      </c>
      <c r="L17" s="331" t="s">
        <v>196</v>
      </c>
      <c r="M17" s="67">
        <v>1</v>
      </c>
      <c r="N17" s="335" t="s">
        <v>196</v>
      </c>
      <c r="O17" s="335" t="s">
        <v>196</v>
      </c>
      <c r="P17" s="335" t="s">
        <v>196</v>
      </c>
      <c r="Q17" s="334" t="s">
        <v>830</v>
      </c>
      <c r="R17" s="335" t="s">
        <v>830</v>
      </c>
      <c r="S17" s="340" t="s">
        <v>830</v>
      </c>
      <c r="T17" s="228">
        <v>0</v>
      </c>
      <c r="U17" s="109">
        <v>0</v>
      </c>
      <c r="V17" s="109">
        <v>0</v>
      </c>
      <c r="W17" s="233">
        <v>0</v>
      </c>
      <c r="X17" s="216"/>
      <c r="Y17" s="217"/>
      <c r="Z17" s="60"/>
    </row>
    <row r="18" spans="2:26" s="10" customFormat="1" ht="25.5" customHeight="1" thickBot="1">
      <c r="B18" s="662"/>
      <c r="C18" s="68" t="s">
        <v>41</v>
      </c>
      <c r="D18" s="240">
        <v>72</v>
      </c>
      <c r="E18" s="241">
        <v>4</v>
      </c>
      <c r="F18" s="224">
        <v>3</v>
      </c>
      <c r="G18" s="110">
        <v>0</v>
      </c>
      <c r="H18" s="110">
        <v>0</v>
      </c>
      <c r="I18" s="69">
        <v>14</v>
      </c>
      <c r="J18" s="69">
        <v>7</v>
      </c>
      <c r="K18" s="225">
        <v>21</v>
      </c>
      <c r="L18" s="332" t="s">
        <v>196</v>
      </c>
      <c r="M18" s="69">
        <v>3</v>
      </c>
      <c r="N18" s="337" t="s">
        <v>196</v>
      </c>
      <c r="O18" s="337" t="s">
        <v>196</v>
      </c>
      <c r="P18" s="337" t="s">
        <v>196</v>
      </c>
      <c r="Q18" s="336" t="s">
        <v>830</v>
      </c>
      <c r="R18" s="337" t="s">
        <v>830</v>
      </c>
      <c r="S18" s="341" t="s">
        <v>830</v>
      </c>
      <c r="T18" s="229">
        <v>0</v>
      </c>
      <c r="U18" s="110">
        <v>0</v>
      </c>
      <c r="V18" s="110">
        <v>0</v>
      </c>
      <c r="W18" s="234">
        <v>0</v>
      </c>
      <c r="X18" s="216"/>
      <c r="Y18" s="217"/>
      <c r="Z18" s="60"/>
    </row>
    <row r="19" spans="2:26" s="10" customFormat="1" thickTop="1" thickBot="1">
      <c r="B19" s="659" t="s">
        <v>43</v>
      </c>
      <c r="C19" s="660"/>
      <c r="D19" s="43">
        <f t="shared" ref="D19:K19" si="0">AVERAGE(D9:D16)</f>
        <v>39</v>
      </c>
      <c r="E19" s="43">
        <f t="shared" si="0"/>
        <v>1.75</v>
      </c>
      <c r="F19" s="43">
        <f t="shared" si="0"/>
        <v>1.375</v>
      </c>
      <c r="G19" s="43">
        <f>AVERAGE(G9:G18)</f>
        <v>0</v>
      </c>
      <c r="H19" s="43">
        <f>AVERAGE(H9:H18)</f>
        <v>0</v>
      </c>
      <c r="I19" s="43">
        <f t="shared" si="0"/>
        <v>9.875</v>
      </c>
      <c r="J19" s="43">
        <f t="shared" si="0"/>
        <v>4.375</v>
      </c>
      <c r="K19" s="43">
        <f t="shared" si="0"/>
        <v>14.25</v>
      </c>
      <c r="L19" s="43" t="s">
        <v>196</v>
      </c>
      <c r="M19" s="43">
        <f>AVERAGE(M9:M16)</f>
        <v>1.625</v>
      </c>
      <c r="N19" s="43" t="s">
        <v>196</v>
      </c>
      <c r="O19" s="43" t="s">
        <v>196</v>
      </c>
      <c r="P19" s="43" t="s">
        <v>196</v>
      </c>
      <c r="Q19" s="43" t="s">
        <v>196</v>
      </c>
      <c r="R19" s="43" t="s">
        <v>196</v>
      </c>
      <c r="S19" s="43" t="s">
        <v>196</v>
      </c>
      <c r="T19" s="43">
        <f>AVERAGE(T9:T16)</f>
        <v>0</v>
      </c>
      <c r="U19" s="43">
        <f>AVERAGE(U9:U18)</f>
        <v>0</v>
      </c>
      <c r="V19" s="43">
        <f>AVERAGE(V9:V18)</f>
        <v>0</v>
      </c>
      <c r="W19" s="43">
        <f>AVERAGE(W9:W18)</f>
        <v>0</v>
      </c>
      <c r="X19" s="60"/>
      <c r="Y19" s="217"/>
      <c r="Z19" s="60"/>
    </row>
    <row r="20" spans="2:26" s="39" customFormat="1" ht="24" customHeight="1">
      <c r="B20" s="666" t="s">
        <v>311</v>
      </c>
      <c r="C20" s="666"/>
      <c r="D20" s="666"/>
      <c r="E20" s="666"/>
      <c r="F20" s="666"/>
      <c r="G20" s="666"/>
      <c r="H20" s="666"/>
      <c r="I20" s="666"/>
      <c r="J20" s="666"/>
      <c r="K20" s="666"/>
      <c r="L20" s="666"/>
      <c r="M20" s="666"/>
      <c r="N20" s="666"/>
      <c r="O20" s="666"/>
      <c r="P20" s="666"/>
      <c r="Q20" s="666"/>
      <c r="R20" s="666"/>
      <c r="S20" s="666"/>
      <c r="T20" s="666"/>
      <c r="U20" s="666"/>
      <c r="V20" s="666"/>
      <c r="W20" s="666"/>
      <c r="X20" s="61"/>
      <c r="Y20" s="61"/>
      <c r="Z20" s="61"/>
    </row>
    <row r="21" spans="2:26" s="39" customFormat="1" ht="24" customHeight="1">
      <c r="B21" s="676" t="s">
        <v>312</v>
      </c>
      <c r="C21" s="676"/>
      <c r="D21" s="676"/>
      <c r="E21" s="676"/>
      <c r="F21" s="676"/>
      <c r="G21" s="676"/>
      <c r="H21" s="676"/>
      <c r="I21" s="676"/>
      <c r="J21" s="676"/>
      <c r="K21" s="676"/>
      <c r="L21" s="676"/>
      <c r="M21" s="676"/>
      <c r="N21" s="676"/>
      <c r="O21" s="676"/>
      <c r="P21" s="676"/>
      <c r="Q21" s="676"/>
      <c r="R21" s="676"/>
      <c r="S21" s="676"/>
      <c r="T21" s="676"/>
      <c r="U21" s="676"/>
      <c r="V21" s="676"/>
      <c r="W21" s="676"/>
      <c r="X21" s="61"/>
      <c r="Y21" s="61"/>
      <c r="Z21" s="61"/>
    </row>
    <row r="22" spans="2:26" s="40" customFormat="1">
      <c r="B22" s="667" t="s">
        <v>313</v>
      </c>
      <c r="C22" s="667"/>
      <c r="D22" s="667"/>
      <c r="E22" s="667"/>
      <c r="F22" s="667"/>
      <c r="G22" s="667"/>
      <c r="H22" s="667"/>
      <c r="I22" s="667"/>
      <c r="J22" s="667"/>
      <c r="K22" s="667"/>
      <c r="L22" s="667"/>
      <c r="M22" s="667"/>
      <c r="N22" s="667"/>
      <c r="O22" s="667"/>
      <c r="P22" s="667"/>
      <c r="Q22" s="667"/>
      <c r="R22" s="667"/>
      <c r="S22" s="667"/>
      <c r="T22" s="667"/>
      <c r="U22" s="667"/>
      <c r="V22" s="667"/>
      <c r="W22" s="667"/>
      <c r="X22" s="59"/>
      <c r="Y22" s="59"/>
      <c r="Z22" s="59"/>
    </row>
    <row r="23" spans="2:26" s="4" customFormat="1" ht="12.75" customHeight="1">
      <c r="B23" s="203"/>
      <c r="C23" s="657"/>
      <c r="D23" s="658"/>
      <c r="E23" s="658"/>
      <c r="F23" s="658"/>
      <c r="G23" s="658"/>
      <c r="H23" s="658"/>
      <c r="I23" s="658"/>
      <c r="J23" s="658"/>
      <c r="K23" s="658"/>
      <c r="L23" s="658"/>
      <c r="M23" s="658"/>
      <c r="N23" s="658"/>
      <c r="O23" s="658"/>
      <c r="P23" s="658"/>
      <c r="Q23" s="658"/>
      <c r="R23" s="658"/>
      <c r="S23" s="658"/>
      <c r="T23" s="658"/>
      <c r="U23" s="658"/>
      <c r="V23" s="658"/>
      <c r="W23" s="658"/>
      <c r="X23" s="62"/>
      <c r="Y23" s="62"/>
      <c r="Z23" s="62"/>
    </row>
    <row r="24" spans="2:26" s="40" customFormat="1">
      <c r="B24" s="322"/>
      <c r="C24" s="329" t="s">
        <v>123</v>
      </c>
      <c r="D24" s="655" t="s">
        <v>299</v>
      </c>
      <c r="E24" s="655"/>
      <c r="F24" s="655"/>
      <c r="G24" s="655"/>
      <c r="H24" s="655"/>
      <c r="I24" s="655"/>
      <c r="J24" s="655"/>
      <c r="K24" s="655"/>
      <c r="L24" s="655"/>
      <c r="M24" s="655"/>
      <c r="N24" s="655"/>
      <c r="O24" s="655"/>
      <c r="P24" s="655"/>
      <c r="Q24" s="322"/>
      <c r="R24" s="322"/>
      <c r="S24" s="322"/>
      <c r="T24" s="322"/>
      <c r="U24" s="322"/>
      <c r="V24" s="322"/>
      <c r="W24" s="322"/>
      <c r="X24" s="59"/>
      <c r="Y24" s="59"/>
      <c r="Z24" s="59"/>
    </row>
    <row r="25" spans="2:26" s="40" customFormat="1" ht="24" customHeight="1">
      <c r="B25" s="322"/>
      <c r="C25" s="329" t="s">
        <v>300</v>
      </c>
      <c r="D25" s="655" t="s">
        <v>301</v>
      </c>
      <c r="E25" s="655"/>
      <c r="F25" s="655"/>
      <c r="G25" s="655"/>
      <c r="H25" s="655"/>
      <c r="I25" s="655"/>
      <c r="J25" s="655"/>
      <c r="K25" s="655"/>
      <c r="L25" s="655"/>
      <c r="M25" s="655"/>
      <c r="N25" s="655"/>
      <c r="O25" s="655"/>
      <c r="P25" s="655"/>
      <c r="Q25" s="322"/>
      <c r="R25" s="322"/>
      <c r="S25" s="322"/>
      <c r="T25" s="322"/>
      <c r="U25" s="322"/>
      <c r="V25" s="322"/>
      <c r="W25" s="322"/>
      <c r="X25" s="59"/>
      <c r="Y25" s="59"/>
      <c r="Z25" s="59"/>
    </row>
    <row r="26" spans="2:26" ht="39.6" customHeight="1">
      <c r="C26" s="329" t="s">
        <v>302</v>
      </c>
      <c r="D26" s="655" t="s">
        <v>303</v>
      </c>
      <c r="E26" s="655"/>
      <c r="F26" s="655"/>
      <c r="G26" s="655"/>
      <c r="H26" s="655"/>
      <c r="I26" s="655"/>
      <c r="J26" s="655"/>
      <c r="K26" s="655"/>
      <c r="L26" s="655"/>
      <c r="M26" s="655"/>
      <c r="N26" s="655"/>
      <c r="O26" s="655"/>
      <c r="P26" s="655"/>
      <c r="Q26" s="654"/>
      <c r="R26" s="654"/>
    </row>
    <row r="27" spans="2:26">
      <c r="C27" s="329" t="s">
        <v>304</v>
      </c>
      <c r="D27" s="655" t="s">
        <v>305</v>
      </c>
      <c r="E27" s="655"/>
      <c r="F27" s="655"/>
      <c r="G27" s="655"/>
      <c r="H27" s="655"/>
      <c r="I27" s="655"/>
      <c r="J27" s="655"/>
      <c r="K27" s="655"/>
      <c r="L27" s="655"/>
      <c r="M27" s="655"/>
      <c r="N27" s="655"/>
      <c r="O27" s="655"/>
      <c r="P27" s="655"/>
      <c r="Q27" s="654"/>
      <c r="R27" s="654"/>
    </row>
    <row r="28" spans="2:26">
      <c r="C28" s="329" t="s">
        <v>306</v>
      </c>
      <c r="D28" s="655" t="s">
        <v>307</v>
      </c>
      <c r="E28" s="655"/>
      <c r="F28" s="655"/>
      <c r="G28" s="655"/>
      <c r="H28" s="655"/>
      <c r="I28" s="655"/>
      <c r="J28" s="655"/>
      <c r="K28" s="655"/>
      <c r="L28" s="655"/>
      <c r="M28" s="655"/>
      <c r="N28" s="655"/>
      <c r="O28" s="655"/>
      <c r="P28" s="655"/>
      <c r="Q28" s="654"/>
      <c r="R28" s="654"/>
    </row>
    <row r="29" spans="2:26">
      <c r="D29" s="654"/>
      <c r="E29" s="654"/>
      <c r="F29" s="654"/>
      <c r="G29" s="654"/>
      <c r="H29" s="654"/>
      <c r="I29" s="654"/>
      <c r="J29" s="654"/>
      <c r="K29" s="654"/>
      <c r="L29" s="654"/>
      <c r="M29" s="654"/>
      <c r="N29" s="654"/>
      <c r="O29" s="654"/>
      <c r="P29" s="654"/>
      <c r="Q29" s="654"/>
      <c r="R29" s="654"/>
    </row>
    <row r="30" spans="2:26">
      <c r="B30" s="656" t="s">
        <v>837</v>
      </c>
      <c r="C30" s="656"/>
      <c r="D30" s="656"/>
      <c r="E30" s="656"/>
      <c r="F30" s="656"/>
      <c r="G30" s="656"/>
      <c r="H30" s="656"/>
      <c r="I30" s="656"/>
      <c r="J30" s="656"/>
      <c r="K30" s="656"/>
      <c r="L30" s="656"/>
      <c r="M30" s="656"/>
      <c r="N30" s="656"/>
      <c r="O30" s="656"/>
      <c r="P30" s="656"/>
      <c r="Q30" s="656"/>
      <c r="R30" s="656"/>
      <c r="S30" s="656"/>
      <c r="T30" s="656"/>
      <c r="U30" s="656"/>
      <c r="V30" s="656"/>
      <c r="W30" s="656"/>
    </row>
    <row r="31" spans="2:26">
      <c r="D31" s="654"/>
      <c r="E31" s="654"/>
      <c r="F31" s="654"/>
      <c r="G31" s="654"/>
      <c r="H31" s="654"/>
      <c r="I31" s="654"/>
      <c r="J31" s="654"/>
      <c r="K31" s="654"/>
      <c r="L31" s="654"/>
      <c r="M31" s="654"/>
      <c r="N31" s="654"/>
      <c r="O31" s="654"/>
      <c r="P31" s="654"/>
      <c r="Q31" s="654"/>
      <c r="R31" s="654"/>
    </row>
    <row r="32" spans="2:26">
      <c r="D32" s="654"/>
      <c r="E32" s="654"/>
      <c r="F32" s="654"/>
      <c r="G32" s="654"/>
      <c r="H32" s="654"/>
      <c r="I32" s="654"/>
      <c r="J32" s="654"/>
      <c r="K32" s="654"/>
      <c r="L32" s="654"/>
      <c r="M32" s="654"/>
      <c r="N32" s="654"/>
      <c r="O32" s="654"/>
      <c r="P32" s="654"/>
      <c r="Q32" s="654"/>
      <c r="R32" s="654"/>
    </row>
  </sheetData>
  <mergeCells count="50">
    <mergeCell ref="B1:W1"/>
    <mergeCell ref="B2:W2"/>
    <mergeCell ref="B3:W3"/>
    <mergeCell ref="B4:W4"/>
    <mergeCell ref="E6:E8"/>
    <mergeCell ref="F6:K6"/>
    <mergeCell ref="L6:L8"/>
    <mergeCell ref="M6:M8"/>
    <mergeCell ref="N6:N8"/>
    <mergeCell ref="R6:R8"/>
    <mergeCell ref="T6:U7"/>
    <mergeCell ref="O6:O8"/>
    <mergeCell ref="S6:S8"/>
    <mergeCell ref="P6:P8"/>
    <mergeCell ref="B5:W5"/>
    <mergeCell ref="B6:B8"/>
    <mergeCell ref="B11:B12"/>
    <mergeCell ref="B20:W20"/>
    <mergeCell ref="B22:W22"/>
    <mergeCell ref="B9:B10"/>
    <mergeCell ref="C6:C8"/>
    <mergeCell ref="D6:D8"/>
    <mergeCell ref="V6:W7"/>
    <mergeCell ref="F7:F8"/>
    <mergeCell ref="K7:K8"/>
    <mergeCell ref="Q6:Q8"/>
    <mergeCell ref="H7:H8"/>
    <mergeCell ref="G7:G8"/>
    <mergeCell ref="I7:J7"/>
    <mergeCell ref="B21:W21"/>
    <mergeCell ref="C23:W23"/>
    <mergeCell ref="B19:C19"/>
    <mergeCell ref="B17:B18"/>
    <mergeCell ref="B15:B16"/>
    <mergeCell ref="B13:B14"/>
    <mergeCell ref="D24:P24"/>
    <mergeCell ref="D25:P25"/>
    <mergeCell ref="D26:P26"/>
    <mergeCell ref="Q26:R26"/>
    <mergeCell ref="D27:P27"/>
    <mergeCell ref="Q27:R27"/>
    <mergeCell ref="D31:P31"/>
    <mergeCell ref="Q31:R31"/>
    <mergeCell ref="D32:P32"/>
    <mergeCell ref="Q32:R32"/>
    <mergeCell ref="D28:P28"/>
    <mergeCell ref="Q28:R28"/>
    <mergeCell ref="D29:P29"/>
    <mergeCell ref="Q29:R29"/>
    <mergeCell ref="B30:W30"/>
  </mergeCells>
  <conditionalFormatting sqref="B9:W18">
    <cfRule type="containsBlanks" dxfId="12" priority="5">
      <formula>LEN(TRIM(B9))=0</formula>
    </cfRule>
  </conditionalFormatting>
  <conditionalFormatting sqref="C9:C16">
    <cfRule type="containsBlanks" dxfId="11" priority="1">
      <formula>LEN(TRIM(C9))=0</formula>
    </cfRule>
  </conditionalFormatting>
  <pageMargins left="0.75" right="0.4" top="1" bottom="0.72" header="0" footer="0"/>
  <pageSetup scale="81"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8B99A-6620-45FB-9EC1-42A15DF01D59}">
  <sheetPr>
    <tabColor theme="6" tint="0.39997558519241921"/>
  </sheetPr>
  <dimension ref="B2:W24"/>
  <sheetViews>
    <sheetView showGridLines="0" showRowColHeaders="0" topLeftCell="A3" zoomScale="80" zoomScaleNormal="80" workbookViewId="0">
      <selection activeCell="D24" sqref="D24"/>
    </sheetView>
  </sheetViews>
  <sheetFormatPr baseColWidth="10" defaultColWidth="11" defaultRowHeight="16.5"/>
  <cols>
    <col min="1" max="1" width="5.375" style="245" customWidth="1"/>
    <col min="2" max="3" width="11" style="245"/>
    <col min="4" max="5" width="23.375" style="245" customWidth="1"/>
    <col min="6" max="9" width="13.25" style="245" customWidth="1"/>
    <col min="10" max="10" width="16.75" style="245" customWidth="1"/>
    <col min="11" max="12" width="11" style="245"/>
    <col min="13" max="13" width="9.625" style="245" customWidth="1"/>
    <col min="14" max="16384" width="11" style="245"/>
  </cols>
  <sheetData>
    <row r="2" spans="2:16" s="249" customFormat="1" ht="20.25" customHeight="1">
      <c r="B2" s="694" t="s">
        <v>0</v>
      </c>
      <c r="C2" s="694"/>
      <c r="D2" s="694"/>
      <c r="E2" s="694"/>
      <c r="F2" s="694"/>
      <c r="G2" s="694"/>
      <c r="H2" s="694"/>
      <c r="I2" s="694"/>
      <c r="J2" s="694"/>
      <c r="K2" s="694"/>
      <c r="L2" s="275"/>
      <c r="M2" s="275"/>
      <c r="N2" s="275"/>
      <c r="O2" s="275"/>
      <c r="P2" s="275"/>
    </row>
    <row r="3" spans="2:16" s="249" customFormat="1" ht="16.5" customHeight="1">
      <c r="B3" s="694" t="s">
        <v>1</v>
      </c>
      <c r="C3" s="694"/>
      <c r="D3" s="694"/>
      <c r="E3" s="694"/>
      <c r="F3" s="694"/>
      <c r="G3" s="694"/>
      <c r="H3" s="694"/>
      <c r="I3" s="694"/>
      <c r="J3" s="694"/>
      <c r="K3" s="694"/>
      <c r="L3" s="28"/>
      <c r="M3" s="250"/>
      <c r="N3" s="250"/>
      <c r="O3" s="250"/>
      <c r="P3" s="250"/>
    </row>
    <row r="4" spans="2:16" s="394" customFormat="1" ht="16.5" customHeight="1">
      <c r="B4" s="694" t="s">
        <v>44</v>
      </c>
      <c r="C4" s="694"/>
      <c r="D4" s="694"/>
      <c r="E4" s="694"/>
      <c r="F4" s="694"/>
      <c r="G4" s="694"/>
      <c r="H4" s="694"/>
      <c r="I4" s="694"/>
      <c r="J4" s="694"/>
      <c r="K4" s="694"/>
      <c r="L4" s="250"/>
    </row>
    <row r="5" spans="2:16" s="394" customFormat="1" ht="16.5" customHeight="1" thickBot="1">
      <c r="B5" s="343"/>
      <c r="C5" s="343"/>
      <c r="D5" s="343"/>
      <c r="E5" s="343"/>
      <c r="F5" s="343"/>
      <c r="G5" s="343"/>
      <c r="H5" s="343"/>
      <c r="I5" s="343"/>
      <c r="J5" s="343"/>
      <c r="K5" s="343"/>
      <c r="L5" s="250"/>
    </row>
    <row r="6" spans="2:16" s="394" customFormat="1" ht="16.5" customHeight="1" thickBot="1">
      <c r="B6" s="695" t="str">
        <f>'1. General'!E12</f>
        <v>Especialización en Radiología e Imágenes Diagnósticas</v>
      </c>
      <c r="C6" s="696"/>
      <c r="D6" s="696"/>
      <c r="E6" s="696"/>
      <c r="F6" s="696"/>
      <c r="G6" s="696"/>
      <c r="H6" s="696"/>
      <c r="I6" s="696"/>
      <c r="J6" s="696"/>
      <c r="K6" s="697"/>
    </row>
    <row r="7" spans="2:16" s="394" customFormat="1" ht="42" customHeight="1" thickBot="1">
      <c r="B7" s="668" t="s">
        <v>26</v>
      </c>
      <c r="C7" s="687" t="s">
        <v>27</v>
      </c>
      <c r="D7" s="687" t="s">
        <v>45</v>
      </c>
      <c r="E7" s="687" t="s">
        <v>46</v>
      </c>
      <c r="F7" s="699" t="s">
        <v>47</v>
      </c>
      <c r="G7" s="700"/>
      <c r="H7" s="700"/>
      <c r="I7" s="701"/>
      <c r="J7" s="687" t="s">
        <v>165</v>
      </c>
      <c r="K7" s="687" t="s">
        <v>36</v>
      </c>
      <c r="L7" s="343"/>
    </row>
    <row r="8" spans="2:16" s="394" customFormat="1" ht="60" customHeight="1" thickBot="1">
      <c r="B8" s="698"/>
      <c r="C8" s="688"/>
      <c r="D8" s="688"/>
      <c r="E8" s="688"/>
      <c r="F8" s="395" t="s">
        <v>48</v>
      </c>
      <c r="G8" s="396" t="s">
        <v>163</v>
      </c>
      <c r="H8" s="396" t="s">
        <v>164</v>
      </c>
      <c r="I8" s="396" t="s">
        <v>49</v>
      </c>
      <c r="J8" s="688"/>
      <c r="K8" s="688"/>
      <c r="L8" s="343"/>
    </row>
    <row r="9" spans="2:16" s="394" customFormat="1" thickTop="1">
      <c r="B9" s="693">
        <v>2022</v>
      </c>
      <c r="C9" s="397" t="s">
        <v>42</v>
      </c>
      <c r="D9" s="398">
        <v>13</v>
      </c>
      <c r="E9" s="398">
        <v>10</v>
      </c>
      <c r="F9" s="411">
        <v>0</v>
      </c>
      <c r="G9" s="411">
        <v>0</v>
      </c>
      <c r="H9" s="411">
        <v>3</v>
      </c>
      <c r="I9" s="411">
        <v>0</v>
      </c>
      <c r="J9" s="398">
        <v>6</v>
      </c>
      <c r="K9" s="399">
        <f>SUM(D9:J9)</f>
        <v>32</v>
      </c>
      <c r="L9" s="343"/>
    </row>
    <row r="10" spans="2:16" s="394" customFormat="1" ht="22.9" customHeight="1" thickBot="1">
      <c r="B10" s="692"/>
      <c r="C10" s="400" t="s">
        <v>41</v>
      </c>
      <c r="D10" s="401">
        <v>13</v>
      </c>
      <c r="E10" s="401">
        <v>10</v>
      </c>
      <c r="F10" s="412">
        <v>0</v>
      </c>
      <c r="G10" s="412">
        <v>0</v>
      </c>
      <c r="H10" s="412">
        <v>3</v>
      </c>
      <c r="I10" s="412">
        <v>0</v>
      </c>
      <c r="J10" s="401">
        <v>6</v>
      </c>
      <c r="K10" s="402">
        <v>32</v>
      </c>
      <c r="L10" s="343"/>
    </row>
    <row r="11" spans="2:16" s="407" customFormat="1" ht="22.15" customHeight="1" thickTop="1">
      <c r="B11" s="689">
        <v>2021</v>
      </c>
      <c r="C11" s="403" t="s">
        <v>42</v>
      </c>
      <c r="D11" s="404">
        <v>13</v>
      </c>
      <c r="E11" s="404">
        <v>10</v>
      </c>
      <c r="F11" s="404">
        <v>0</v>
      </c>
      <c r="G11" s="404">
        <v>0</v>
      </c>
      <c r="H11" s="404">
        <v>3</v>
      </c>
      <c r="I11" s="404">
        <v>0</v>
      </c>
      <c r="J11" s="404">
        <v>6</v>
      </c>
      <c r="K11" s="405">
        <v>32</v>
      </c>
      <c r="L11" s="406"/>
    </row>
    <row r="12" spans="2:16" s="407" customFormat="1" ht="22.5" customHeight="1" thickBot="1">
      <c r="B12" s="690"/>
      <c r="C12" s="408" t="s">
        <v>41</v>
      </c>
      <c r="D12" s="409">
        <v>13</v>
      </c>
      <c r="E12" s="409">
        <v>10</v>
      </c>
      <c r="F12" s="409">
        <v>0</v>
      </c>
      <c r="G12" s="409">
        <v>0</v>
      </c>
      <c r="H12" s="409">
        <v>3</v>
      </c>
      <c r="I12" s="409">
        <v>0</v>
      </c>
      <c r="J12" s="409">
        <v>6</v>
      </c>
      <c r="K12" s="410">
        <v>32</v>
      </c>
      <c r="L12" s="406"/>
    </row>
    <row r="13" spans="2:16" s="407" customFormat="1" ht="22.5" customHeight="1" thickTop="1">
      <c r="B13" s="691">
        <v>2020</v>
      </c>
      <c r="C13" s="397" t="s">
        <v>42</v>
      </c>
      <c r="D13" s="398">
        <v>13</v>
      </c>
      <c r="E13" s="398">
        <v>10</v>
      </c>
      <c r="F13" s="411">
        <v>0</v>
      </c>
      <c r="G13" s="411">
        <v>0</v>
      </c>
      <c r="H13" s="411">
        <v>3</v>
      </c>
      <c r="I13" s="411">
        <v>0</v>
      </c>
      <c r="J13" s="398">
        <v>6</v>
      </c>
      <c r="K13" s="399">
        <v>32</v>
      </c>
      <c r="L13" s="406"/>
    </row>
    <row r="14" spans="2:16" s="407" customFormat="1" ht="22.5" customHeight="1" thickBot="1">
      <c r="B14" s="692"/>
      <c r="C14" s="400" t="s">
        <v>41</v>
      </c>
      <c r="D14" s="401">
        <v>13</v>
      </c>
      <c r="E14" s="401">
        <v>10</v>
      </c>
      <c r="F14" s="412">
        <v>0</v>
      </c>
      <c r="G14" s="412">
        <v>0</v>
      </c>
      <c r="H14" s="412">
        <v>3</v>
      </c>
      <c r="I14" s="412">
        <v>0</v>
      </c>
      <c r="J14" s="401">
        <v>6</v>
      </c>
      <c r="K14" s="402">
        <v>32</v>
      </c>
      <c r="L14" s="406"/>
      <c r="M14" s="413"/>
    </row>
    <row r="15" spans="2:16" s="407" customFormat="1" ht="22.5" customHeight="1" thickTop="1">
      <c r="B15" s="689">
        <v>2019</v>
      </c>
      <c r="C15" s="403" t="s">
        <v>42</v>
      </c>
      <c r="D15" s="404">
        <v>13</v>
      </c>
      <c r="E15" s="414">
        <v>10</v>
      </c>
      <c r="F15" s="414">
        <v>0</v>
      </c>
      <c r="G15" s="414">
        <v>0</v>
      </c>
      <c r="H15" s="414">
        <v>3</v>
      </c>
      <c r="I15" s="414">
        <v>0</v>
      </c>
      <c r="J15" s="414">
        <v>6</v>
      </c>
      <c r="K15" s="415">
        <v>32</v>
      </c>
      <c r="L15" s="406"/>
    </row>
    <row r="16" spans="2:16" s="407" customFormat="1" ht="22.5" customHeight="1" thickBot="1">
      <c r="B16" s="690"/>
      <c r="C16" s="408" t="s">
        <v>41</v>
      </c>
      <c r="D16" s="409">
        <v>13</v>
      </c>
      <c r="E16" s="416">
        <v>10</v>
      </c>
      <c r="F16" s="416">
        <v>0</v>
      </c>
      <c r="G16" s="416">
        <v>0</v>
      </c>
      <c r="H16" s="416">
        <v>3</v>
      </c>
      <c r="I16" s="416">
        <v>0</v>
      </c>
      <c r="J16" s="416">
        <v>6</v>
      </c>
      <c r="K16" s="417">
        <v>32</v>
      </c>
      <c r="L16" s="406"/>
    </row>
    <row r="17" spans="2:23" s="407" customFormat="1" ht="22.5" customHeight="1" thickTop="1">
      <c r="B17" s="691">
        <v>2018</v>
      </c>
      <c r="C17" s="397" t="s">
        <v>42</v>
      </c>
      <c r="D17" s="398">
        <v>13</v>
      </c>
      <c r="E17" s="398">
        <v>10</v>
      </c>
      <c r="F17" s="398">
        <v>0</v>
      </c>
      <c r="G17" s="398">
        <v>0</v>
      </c>
      <c r="H17" s="398">
        <v>3</v>
      </c>
      <c r="I17" s="398">
        <v>0</v>
      </c>
      <c r="J17" s="398">
        <v>6</v>
      </c>
      <c r="K17" s="399">
        <v>32</v>
      </c>
      <c r="L17" s="406"/>
    </row>
    <row r="18" spans="2:23" s="407" customFormat="1" ht="22.5" customHeight="1" thickBot="1">
      <c r="B18" s="692"/>
      <c r="C18" s="418" t="s">
        <v>41</v>
      </c>
      <c r="D18" s="419">
        <v>13</v>
      </c>
      <c r="E18" s="419">
        <v>10</v>
      </c>
      <c r="F18" s="419">
        <v>0</v>
      </c>
      <c r="G18" s="419">
        <v>0</v>
      </c>
      <c r="H18" s="419">
        <v>3</v>
      </c>
      <c r="I18" s="419">
        <v>0</v>
      </c>
      <c r="J18" s="419">
        <v>6</v>
      </c>
      <c r="K18" s="420">
        <v>32</v>
      </c>
      <c r="L18" s="406"/>
    </row>
    <row r="19" spans="2:23" s="421" customFormat="1" ht="14.25" thickTop="1"/>
    <row r="20" spans="2:23" s="421" customFormat="1" ht="15.95" customHeight="1">
      <c r="B20" s="422" t="s">
        <v>50</v>
      </c>
      <c r="C20" s="423"/>
      <c r="D20" s="423"/>
      <c r="E20" s="423"/>
      <c r="F20" s="204"/>
      <c r="G20" s="204"/>
      <c r="H20" s="204"/>
      <c r="I20" s="204"/>
      <c r="J20" s="424"/>
      <c r="K20" s="424"/>
      <c r="L20" s="424"/>
    </row>
    <row r="21" spans="2:23" ht="16.5" customHeight="1">
      <c r="B21" s="656" t="s">
        <v>998</v>
      </c>
      <c r="C21" s="656"/>
      <c r="D21" s="656"/>
      <c r="E21" s="656"/>
      <c r="F21" s="656"/>
      <c r="G21" s="656"/>
      <c r="H21" s="656"/>
      <c r="I21" s="656"/>
      <c r="J21" s="656"/>
      <c r="K21" s="656"/>
      <c r="L21" s="656"/>
      <c r="M21" s="656"/>
      <c r="N21" s="656"/>
      <c r="O21" s="656"/>
      <c r="P21" s="656"/>
      <c r="Q21" s="656"/>
      <c r="R21" s="656"/>
      <c r="S21" s="656"/>
      <c r="T21" s="656"/>
      <c r="U21" s="656"/>
      <c r="V21" s="656"/>
      <c r="W21" s="656"/>
    </row>
    <row r="22" spans="2:23" ht="13.5" customHeight="1">
      <c r="B22" s="425"/>
      <c r="C22" s="425"/>
      <c r="D22" s="425"/>
      <c r="E22" s="425"/>
      <c r="F22" s="425"/>
      <c r="G22" s="425"/>
      <c r="H22" s="425"/>
      <c r="I22" s="425"/>
    </row>
    <row r="23" spans="2:23" ht="13.5" customHeight="1">
      <c r="B23" s="425"/>
      <c r="C23" s="425"/>
      <c r="D23" s="425"/>
      <c r="E23" s="425"/>
      <c r="F23" s="425"/>
      <c r="G23" s="425"/>
      <c r="H23" s="425"/>
      <c r="I23" s="425"/>
    </row>
    <row r="24" spans="2:23">
      <c r="B24" s="425"/>
      <c r="C24" s="425"/>
      <c r="D24" s="425"/>
      <c r="E24" s="425"/>
      <c r="F24" s="425"/>
      <c r="G24" s="425"/>
      <c r="H24" s="425"/>
      <c r="I24" s="425"/>
    </row>
  </sheetData>
  <mergeCells count="17">
    <mergeCell ref="B2:K2"/>
    <mergeCell ref="B3:K3"/>
    <mergeCell ref="B4:K4"/>
    <mergeCell ref="B6:K6"/>
    <mergeCell ref="B7:B8"/>
    <mergeCell ref="C7:C8"/>
    <mergeCell ref="D7:D8"/>
    <mergeCell ref="E7:E8"/>
    <mergeCell ref="F7:I7"/>
    <mergeCell ref="J7:J8"/>
    <mergeCell ref="B21:W21"/>
    <mergeCell ref="K7:K8"/>
    <mergeCell ref="B11:B12"/>
    <mergeCell ref="B13:B14"/>
    <mergeCell ref="B15:B16"/>
    <mergeCell ref="B17:B18"/>
    <mergeCell ref="B9:B10"/>
  </mergeCells>
  <printOptions horizontalCentered="1"/>
  <pageMargins left="0.31496062992125984" right="0.39370078740157483" top="0.98425196850393704" bottom="0.70866141732283472" header="0" footer="0"/>
  <pageSetup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B2:T52"/>
  <sheetViews>
    <sheetView showGridLines="0" zoomScale="80" zoomScaleNormal="80" workbookViewId="0">
      <pane ySplit="8" topLeftCell="A9" activePane="bottomLeft" state="frozen"/>
      <selection pane="bottomLeft" activeCell="F20" sqref="F20"/>
    </sheetView>
  </sheetViews>
  <sheetFormatPr baseColWidth="10" defaultColWidth="10.625" defaultRowHeight="15" customHeight="1"/>
  <cols>
    <col min="1" max="1" width="8.375" style="7" customWidth="1"/>
    <col min="2" max="2" width="8" style="7" customWidth="1"/>
    <col min="3" max="3" width="11.25" style="7" customWidth="1"/>
    <col min="4" max="4" width="18.125" style="7" customWidth="1"/>
    <col min="5" max="5" width="15.375" style="35" customWidth="1"/>
    <col min="6" max="10" width="13.625" style="35" customWidth="1"/>
    <col min="11" max="11" width="12.125" style="7" customWidth="1"/>
    <col min="12" max="12" width="10.625" style="7"/>
    <col min="13" max="13" width="13" style="7" customWidth="1"/>
    <col min="14" max="14" width="10.625" style="7"/>
    <col min="15" max="15" width="13.25" style="7" customWidth="1"/>
    <col min="16" max="254" width="10.625" style="7"/>
    <col min="255" max="255" width="5.875" style="7" bestFit="1" customWidth="1"/>
    <col min="256" max="256" width="7" style="7" customWidth="1"/>
    <col min="257" max="257" width="18.125" style="7" customWidth="1"/>
    <col min="258" max="258" width="6.375" style="7" bestFit="1" customWidth="1"/>
    <col min="259" max="259" width="9.625" style="7" customWidth="1"/>
    <col min="260" max="260" width="14.5" style="7" customWidth="1"/>
    <col min="261" max="261" width="15.625" style="7" customWidth="1"/>
    <col min="262" max="262" width="16.375" style="7" customWidth="1"/>
    <col min="263" max="263" width="13.5" style="7" customWidth="1"/>
    <col min="264" max="264" width="15" style="7" customWidth="1"/>
    <col min="265" max="265" width="9.625" style="7" customWidth="1"/>
    <col min="266" max="266" width="6.25" style="7" customWidth="1"/>
    <col min="267" max="267" width="12.125" style="7" customWidth="1"/>
    <col min="268" max="268" width="10.625" style="7"/>
    <col min="269" max="269" width="13" style="7" customWidth="1"/>
    <col min="270" max="270" width="10.625" style="7"/>
    <col min="271" max="271" width="13.25" style="7" customWidth="1"/>
    <col min="272" max="510" width="10.625" style="7"/>
    <col min="511" max="511" width="5.875" style="7" bestFit="1" customWidth="1"/>
    <col min="512" max="512" width="7" style="7" customWidth="1"/>
    <col min="513" max="513" width="18.125" style="7" customWidth="1"/>
    <col min="514" max="514" width="6.375" style="7" bestFit="1" customWidth="1"/>
    <col min="515" max="515" width="9.625" style="7" customWidth="1"/>
    <col min="516" max="516" width="14.5" style="7" customWidth="1"/>
    <col min="517" max="517" width="15.625" style="7" customWidth="1"/>
    <col min="518" max="518" width="16.375" style="7" customWidth="1"/>
    <col min="519" max="519" width="13.5" style="7" customWidth="1"/>
    <col min="520" max="520" width="15" style="7" customWidth="1"/>
    <col min="521" max="521" width="9.625" style="7" customWidth="1"/>
    <col min="522" max="522" width="6.25" style="7" customWidth="1"/>
    <col min="523" max="523" width="12.125" style="7" customWidth="1"/>
    <col min="524" max="524" width="10.625" style="7"/>
    <col min="525" max="525" width="13" style="7" customWidth="1"/>
    <col min="526" max="526" width="10.625" style="7"/>
    <col min="527" max="527" width="13.25" style="7" customWidth="1"/>
    <col min="528" max="766" width="10.625" style="7"/>
    <col min="767" max="767" width="5.875" style="7" bestFit="1" customWidth="1"/>
    <col min="768" max="768" width="7" style="7" customWidth="1"/>
    <col min="769" max="769" width="18.125" style="7" customWidth="1"/>
    <col min="770" max="770" width="6.375" style="7" bestFit="1" customWidth="1"/>
    <col min="771" max="771" width="9.625" style="7" customWidth="1"/>
    <col min="772" max="772" width="14.5" style="7" customWidth="1"/>
    <col min="773" max="773" width="15.625" style="7" customWidth="1"/>
    <col min="774" max="774" width="16.375" style="7" customWidth="1"/>
    <col min="775" max="775" width="13.5" style="7" customWidth="1"/>
    <col min="776" max="776" width="15" style="7" customWidth="1"/>
    <col min="777" max="777" width="9.625" style="7" customWidth="1"/>
    <col min="778" max="778" width="6.25" style="7" customWidth="1"/>
    <col min="779" max="779" width="12.125" style="7" customWidth="1"/>
    <col min="780" max="780" width="10.625" style="7"/>
    <col min="781" max="781" width="13" style="7" customWidth="1"/>
    <col min="782" max="782" width="10.625" style="7"/>
    <col min="783" max="783" width="13.25" style="7" customWidth="1"/>
    <col min="784" max="1022" width="10.625" style="7"/>
    <col min="1023" max="1023" width="5.875" style="7" bestFit="1" customWidth="1"/>
    <col min="1024" max="1024" width="7" style="7" customWidth="1"/>
    <col min="1025" max="1025" width="18.125" style="7" customWidth="1"/>
    <col min="1026" max="1026" width="6.375" style="7" bestFit="1" customWidth="1"/>
    <col min="1027" max="1027" width="9.625" style="7" customWidth="1"/>
    <col min="1028" max="1028" width="14.5" style="7" customWidth="1"/>
    <col min="1029" max="1029" width="15.625" style="7" customWidth="1"/>
    <col min="1030" max="1030" width="16.375" style="7" customWidth="1"/>
    <col min="1031" max="1031" width="13.5" style="7" customWidth="1"/>
    <col min="1032" max="1032" width="15" style="7" customWidth="1"/>
    <col min="1033" max="1033" width="9.625" style="7" customWidth="1"/>
    <col min="1034" max="1034" width="6.25" style="7" customWidth="1"/>
    <col min="1035" max="1035" width="12.125" style="7" customWidth="1"/>
    <col min="1036" max="1036" width="10.625" style="7"/>
    <col min="1037" max="1037" width="13" style="7" customWidth="1"/>
    <col min="1038" max="1038" width="10.625" style="7"/>
    <col min="1039" max="1039" width="13.25" style="7" customWidth="1"/>
    <col min="1040" max="1278" width="10.625" style="7"/>
    <col min="1279" max="1279" width="5.875" style="7" bestFit="1" customWidth="1"/>
    <col min="1280" max="1280" width="7" style="7" customWidth="1"/>
    <col min="1281" max="1281" width="18.125" style="7" customWidth="1"/>
    <col min="1282" max="1282" width="6.375" style="7" bestFit="1" customWidth="1"/>
    <col min="1283" max="1283" width="9.625" style="7" customWidth="1"/>
    <col min="1284" max="1284" width="14.5" style="7" customWidth="1"/>
    <col min="1285" max="1285" width="15.625" style="7" customWidth="1"/>
    <col min="1286" max="1286" width="16.375" style="7" customWidth="1"/>
    <col min="1287" max="1287" width="13.5" style="7" customWidth="1"/>
    <col min="1288" max="1288" width="15" style="7" customWidth="1"/>
    <col min="1289" max="1289" width="9.625" style="7" customWidth="1"/>
    <col min="1290" max="1290" width="6.25" style="7" customWidth="1"/>
    <col min="1291" max="1291" width="12.125" style="7" customWidth="1"/>
    <col min="1292" max="1292" width="10.625" style="7"/>
    <col min="1293" max="1293" width="13" style="7" customWidth="1"/>
    <col min="1294" max="1294" width="10.625" style="7"/>
    <col min="1295" max="1295" width="13.25" style="7" customWidth="1"/>
    <col min="1296" max="1534" width="10.625" style="7"/>
    <col min="1535" max="1535" width="5.875" style="7" bestFit="1" customWidth="1"/>
    <col min="1536" max="1536" width="7" style="7" customWidth="1"/>
    <col min="1537" max="1537" width="18.125" style="7" customWidth="1"/>
    <col min="1538" max="1538" width="6.375" style="7" bestFit="1" customWidth="1"/>
    <col min="1539" max="1539" width="9.625" style="7" customWidth="1"/>
    <col min="1540" max="1540" width="14.5" style="7" customWidth="1"/>
    <col min="1541" max="1541" width="15.625" style="7" customWidth="1"/>
    <col min="1542" max="1542" width="16.375" style="7" customWidth="1"/>
    <col min="1543" max="1543" width="13.5" style="7" customWidth="1"/>
    <col min="1544" max="1544" width="15" style="7" customWidth="1"/>
    <col min="1545" max="1545" width="9.625" style="7" customWidth="1"/>
    <col min="1546" max="1546" width="6.25" style="7" customWidth="1"/>
    <col min="1547" max="1547" width="12.125" style="7" customWidth="1"/>
    <col min="1548" max="1548" width="10.625" style="7"/>
    <col min="1549" max="1549" width="13" style="7" customWidth="1"/>
    <col min="1550" max="1550" width="10.625" style="7"/>
    <col min="1551" max="1551" width="13.25" style="7" customWidth="1"/>
    <col min="1552" max="1790" width="10.625" style="7"/>
    <col min="1791" max="1791" width="5.875" style="7" bestFit="1" customWidth="1"/>
    <col min="1792" max="1792" width="7" style="7" customWidth="1"/>
    <col min="1793" max="1793" width="18.125" style="7" customWidth="1"/>
    <col min="1794" max="1794" width="6.375" style="7" bestFit="1" customWidth="1"/>
    <col min="1795" max="1795" width="9.625" style="7" customWidth="1"/>
    <col min="1796" max="1796" width="14.5" style="7" customWidth="1"/>
    <col min="1797" max="1797" width="15.625" style="7" customWidth="1"/>
    <col min="1798" max="1798" width="16.375" style="7" customWidth="1"/>
    <col min="1799" max="1799" width="13.5" style="7" customWidth="1"/>
    <col min="1800" max="1800" width="15" style="7" customWidth="1"/>
    <col min="1801" max="1801" width="9.625" style="7" customWidth="1"/>
    <col min="1802" max="1802" width="6.25" style="7" customWidth="1"/>
    <col min="1803" max="1803" width="12.125" style="7" customWidth="1"/>
    <col min="1804" max="1804" width="10.625" style="7"/>
    <col min="1805" max="1805" width="13" style="7" customWidth="1"/>
    <col min="1806" max="1806" width="10.625" style="7"/>
    <col min="1807" max="1807" width="13.25" style="7" customWidth="1"/>
    <col min="1808" max="2046" width="10.625" style="7"/>
    <col min="2047" max="2047" width="5.875" style="7" bestFit="1" customWidth="1"/>
    <col min="2048" max="2048" width="7" style="7" customWidth="1"/>
    <col min="2049" max="2049" width="18.125" style="7" customWidth="1"/>
    <col min="2050" max="2050" width="6.375" style="7" bestFit="1" customWidth="1"/>
    <col min="2051" max="2051" width="9.625" style="7" customWidth="1"/>
    <col min="2052" max="2052" width="14.5" style="7" customWidth="1"/>
    <col min="2053" max="2053" width="15.625" style="7" customWidth="1"/>
    <col min="2054" max="2054" width="16.375" style="7" customWidth="1"/>
    <col min="2055" max="2055" width="13.5" style="7" customWidth="1"/>
    <col min="2056" max="2056" width="15" style="7" customWidth="1"/>
    <col min="2057" max="2057" width="9.625" style="7" customWidth="1"/>
    <col min="2058" max="2058" width="6.25" style="7" customWidth="1"/>
    <col min="2059" max="2059" width="12.125" style="7" customWidth="1"/>
    <col min="2060" max="2060" width="10.625" style="7"/>
    <col min="2061" max="2061" width="13" style="7" customWidth="1"/>
    <col min="2062" max="2062" width="10.625" style="7"/>
    <col min="2063" max="2063" width="13.25" style="7" customWidth="1"/>
    <col min="2064" max="2302" width="10.625" style="7"/>
    <col min="2303" max="2303" width="5.875" style="7" bestFit="1" customWidth="1"/>
    <col min="2304" max="2304" width="7" style="7" customWidth="1"/>
    <col min="2305" max="2305" width="18.125" style="7" customWidth="1"/>
    <col min="2306" max="2306" width="6.375" style="7" bestFit="1" customWidth="1"/>
    <col min="2307" max="2307" width="9.625" style="7" customWidth="1"/>
    <col min="2308" max="2308" width="14.5" style="7" customWidth="1"/>
    <col min="2309" max="2309" width="15.625" style="7" customWidth="1"/>
    <col min="2310" max="2310" width="16.375" style="7" customWidth="1"/>
    <col min="2311" max="2311" width="13.5" style="7" customWidth="1"/>
    <col min="2312" max="2312" width="15" style="7" customWidth="1"/>
    <col min="2313" max="2313" width="9.625" style="7" customWidth="1"/>
    <col min="2314" max="2314" width="6.25" style="7" customWidth="1"/>
    <col min="2315" max="2315" width="12.125" style="7" customWidth="1"/>
    <col min="2316" max="2316" width="10.625" style="7"/>
    <col min="2317" max="2317" width="13" style="7" customWidth="1"/>
    <col min="2318" max="2318" width="10.625" style="7"/>
    <col min="2319" max="2319" width="13.25" style="7" customWidth="1"/>
    <col min="2320" max="2558" width="10.625" style="7"/>
    <col min="2559" max="2559" width="5.875" style="7" bestFit="1" customWidth="1"/>
    <col min="2560" max="2560" width="7" style="7" customWidth="1"/>
    <col min="2561" max="2561" width="18.125" style="7" customWidth="1"/>
    <col min="2562" max="2562" width="6.375" style="7" bestFit="1" customWidth="1"/>
    <col min="2563" max="2563" width="9.625" style="7" customWidth="1"/>
    <col min="2564" max="2564" width="14.5" style="7" customWidth="1"/>
    <col min="2565" max="2565" width="15.625" style="7" customWidth="1"/>
    <col min="2566" max="2566" width="16.375" style="7" customWidth="1"/>
    <col min="2567" max="2567" width="13.5" style="7" customWidth="1"/>
    <col min="2568" max="2568" width="15" style="7" customWidth="1"/>
    <col min="2569" max="2569" width="9.625" style="7" customWidth="1"/>
    <col min="2570" max="2570" width="6.25" style="7" customWidth="1"/>
    <col min="2571" max="2571" width="12.125" style="7" customWidth="1"/>
    <col min="2572" max="2572" width="10.625" style="7"/>
    <col min="2573" max="2573" width="13" style="7" customWidth="1"/>
    <col min="2574" max="2574" width="10.625" style="7"/>
    <col min="2575" max="2575" width="13.25" style="7" customWidth="1"/>
    <col min="2576" max="2814" width="10.625" style="7"/>
    <col min="2815" max="2815" width="5.875" style="7" bestFit="1" customWidth="1"/>
    <col min="2816" max="2816" width="7" style="7" customWidth="1"/>
    <col min="2817" max="2817" width="18.125" style="7" customWidth="1"/>
    <col min="2818" max="2818" width="6.375" style="7" bestFit="1" customWidth="1"/>
    <col min="2819" max="2819" width="9.625" style="7" customWidth="1"/>
    <col min="2820" max="2820" width="14.5" style="7" customWidth="1"/>
    <col min="2821" max="2821" width="15.625" style="7" customWidth="1"/>
    <col min="2822" max="2822" width="16.375" style="7" customWidth="1"/>
    <col min="2823" max="2823" width="13.5" style="7" customWidth="1"/>
    <col min="2824" max="2824" width="15" style="7" customWidth="1"/>
    <col min="2825" max="2825" width="9.625" style="7" customWidth="1"/>
    <col min="2826" max="2826" width="6.25" style="7" customWidth="1"/>
    <col min="2827" max="2827" width="12.125" style="7" customWidth="1"/>
    <col min="2828" max="2828" width="10.625" style="7"/>
    <col min="2829" max="2829" width="13" style="7" customWidth="1"/>
    <col min="2830" max="2830" width="10.625" style="7"/>
    <col min="2831" max="2831" width="13.25" style="7" customWidth="1"/>
    <col min="2832" max="3070" width="10.625" style="7"/>
    <col min="3071" max="3071" width="5.875" style="7" bestFit="1" customWidth="1"/>
    <col min="3072" max="3072" width="7" style="7" customWidth="1"/>
    <col min="3073" max="3073" width="18.125" style="7" customWidth="1"/>
    <col min="3074" max="3074" width="6.375" style="7" bestFit="1" customWidth="1"/>
    <col min="3075" max="3075" width="9.625" style="7" customWidth="1"/>
    <col min="3076" max="3076" width="14.5" style="7" customWidth="1"/>
    <col min="3077" max="3077" width="15.625" style="7" customWidth="1"/>
    <col min="3078" max="3078" width="16.375" style="7" customWidth="1"/>
    <col min="3079" max="3079" width="13.5" style="7" customWidth="1"/>
    <col min="3080" max="3080" width="15" style="7" customWidth="1"/>
    <col min="3081" max="3081" width="9.625" style="7" customWidth="1"/>
    <col min="3082" max="3082" width="6.25" style="7" customWidth="1"/>
    <col min="3083" max="3083" width="12.125" style="7" customWidth="1"/>
    <col min="3084" max="3084" width="10.625" style="7"/>
    <col min="3085" max="3085" width="13" style="7" customWidth="1"/>
    <col min="3086" max="3086" width="10.625" style="7"/>
    <col min="3087" max="3087" width="13.25" style="7" customWidth="1"/>
    <col min="3088" max="3326" width="10.625" style="7"/>
    <col min="3327" max="3327" width="5.875" style="7" bestFit="1" customWidth="1"/>
    <col min="3328" max="3328" width="7" style="7" customWidth="1"/>
    <col min="3329" max="3329" width="18.125" style="7" customWidth="1"/>
    <col min="3330" max="3330" width="6.375" style="7" bestFit="1" customWidth="1"/>
    <col min="3331" max="3331" width="9.625" style="7" customWidth="1"/>
    <col min="3332" max="3332" width="14.5" style="7" customWidth="1"/>
    <col min="3333" max="3333" width="15.625" style="7" customWidth="1"/>
    <col min="3334" max="3334" width="16.375" style="7" customWidth="1"/>
    <col min="3335" max="3335" width="13.5" style="7" customWidth="1"/>
    <col min="3336" max="3336" width="15" style="7" customWidth="1"/>
    <col min="3337" max="3337" width="9.625" style="7" customWidth="1"/>
    <col min="3338" max="3338" width="6.25" style="7" customWidth="1"/>
    <col min="3339" max="3339" width="12.125" style="7" customWidth="1"/>
    <col min="3340" max="3340" width="10.625" style="7"/>
    <col min="3341" max="3341" width="13" style="7" customWidth="1"/>
    <col min="3342" max="3342" width="10.625" style="7"/>
    <col min="3343" max="3343" width="13.25" style="7" customWidth="1"/>
    <col min="3344" max="3582" width="10.625" style="7"/>
    <col min="3583" max="3583" width="5.875" style="7" bestFit="1" customWidth="1"/>
    <col min="3584" max="3584" width="7" style="7" customWidth="1"/>
    <col min="3585" max="3585" width="18.125" style="7" customWidth="1"/>
    <col min="3586" max="3586" width="6.375" style="7" bestFit="1" customWidth="1"/>
    <col min="3587" max="3587" width="9.625" style="7" customWidth="1"/>
    <col min="3588" max="3588" width="14.5" style="7" customWidth="1"/>
    <col min="3589" max="3589" width="15.625" style="7" customWidth="1"/>
    <col min="3590" max="3590" width="16.375" style="7" customWidth="1"/>
    <col min="3591" max="3591" width="13.5" style="7" customWidth="1"/>
    <col min="3592" max="3592" width="15" style="7" customWidth="1"/>
    <col min="3593" max="3593" width="9.625" style="7" customWidth="1"/>
    <col min="3594" max="3594" width="6.25" style="7" customWidth="1"/>
    <col min="3595" max="3595" width="12.125" style="7" customWidth="1"/>
    <col min="3596" max="3596" width="10.625" style="7"/>
    <col min="3597" max="3597" width="13" style="7" customWidth="1"/>
    <col min="3598" max="3598" width="10.625" style="7"/>
    <col min="3599" max="3599" width="13.25" style="7" customWidth="1"/>
    <col min="3600" max="3838" width="10.625" style="7"/>
    <col min="3839" max="3839" width="5.875" style="7" bestFit="1" customWidth="1"/>
    <col min="3840" max="3840" width="7" style="7" customWidth="1"/>
    <col min="3841" max="3841" width="18.125" style="7" customWidth="1"/>
    <col min="3842" max="3842" width="6.375" style="7" bestFit="1" customWidth="1"/>
    <col min="3843" max="3843" width="9.625" style="7" customWidth="1"/>
    <col min="3844" max="3844" width="14.5" style="7" customWidth="1"/>
    <col min="3845" max="3845" width="15.625" style="7" customWidth="1"/>
    <col min="3846" max="3846" width="16.375" style="7" customWidth="1"/>
    <col min="3847" max="3847" width="13.5" style="7" customWidth="1"/>
    <col min="3848" max="3848" width="15" style="7" customWidth="1"/>
    <col min="3849" max="3849" width="9.625" style="7" customWidth="1"/>
    <col min="3850" max="3850" width="6.25" style="7" customWidth="1"/>
    <col min="3851" max="3851" width="12.125" style="7" customWidth="1"/>
    <col min="3852" max="3852" width="10.625" style="7"/>
    <col min="3853" max="3853" width="13" style="7" customWidth="1"/>
    <col min="3854" max="3854" width="10.625" style="7"/>
    <col min="3855" max="3855" width="13.25" style="7" customWidth="1"/>
    <col min="3856" max="4094" width="10.625" style="7"/>
    <col min="4095" max="4095" width="5.875" style="7" bestFit="1" customWidth="1"/>
    <col min="4096" max="4096" width="7" style="7" customWidth="1"/>
    <col min="4097" max="4097" width="18.125" style="7" customWidth="1"/>
    <col min="4098" max="4098" width="6.375" style="7" bestFit="1" customWidth="1"/>
    <col min="4099" max="4099" width="9.625" style="7" customWidth="1"/>
    <col min="4100" max="4100" width="14.5" style="7" customWidth="1"/>
    <col min="4101" max="4101" width="15.625" style="7" customWidth="1"/>
    <col min="4102" max="4102" width="16.375" style="7" customWidth="1"/>
    <col min="4103" max="4103" width="13.5" style="7" customWidth="1"/>
    <col min="4104" max="4104" width="15" style="7" customWidth="1"/>
    <col min="4105" max="4105" width="9.625" style="7" customWidth="1"/>
    <col min="4106" max="4106" width="6.25" style="7" customWidth="1"/>
    <col min="4107" max="4107" width="12.125" style="7" customWidth="1"/>
    <col min="4108" max="4108" width="10.625" style="7"/>
    <col min="4109" max="4109" width="13" style="7" customWidth="1"/>
    <col min="4110" max="4110" width="10.625" style="7"/>
    <col min="4111" max="4111" width="13.25" style="7" customWidth="1"/>
    <col min="4112" max="4350" width="10.625" style="7"/>
    <col min="4351" max="4351" width="5.875" style="7" bestFit="1" customWidth="1"/>
    <col min="4352" max="4352" width="7" style="7" customWidth="1"/>
    <col min="4353" max="4353" width="18.125" style="7" customWidth="1"/>
    <col min="4354" max="4354" width="6.375" style="7" bestFit="1" customWidth="1"/>
    <col min="4355" max="4355" width="9.625" style="7" customWidth="1"/>
    <col min="4356" max="4356" width="14.5" style="7" customWidth="1"/>
    <col min="4357" max="4357" width="15.625" style="7" customWidth="1"/>
    <col min="4358" max="4358" width="16.375" style="7" customWidth="1"/>
    <col min="4359" max="4359" width="13.5" style="7" customWidth="1"/>
    <col min="4360" max="4360" width="15" style="7" customWidth="1"/>
    <col min="4361" max="4361" width="9.625" style="7" customWidth="1"/>
    <col min="4362" max="4362" width="6.25" style="7" customWidth="1"/>
    <col min="4363" max="4363" width="12.125" style="7" customWidth="1"/>
    <col min="4364" max="4364" width="10.625" style="7"/>
    <col min="4365" max="4365" width="13" style="7" customWidth="1"/>
    <col min="4366" max="4366" width="10.625" style="7"/>
    <col min="4367" max="4367" width="13.25" style="7" customWidth="1"/>
    <col min="4368" max="4606" width="10.625" style="7"/>
    <col min="4607" max="4607" width="5.875" style="7" bestFit="1" customWidth="1"/>
    <col min="4608" max="4608" width="7" style="7" customWidth="1"/>
    <col min="4609" max="4609" width="18.125" style="7" customWidth="1"/>
    <col min="4610" max="4610" width="6.375" style="7" bestFit="1" customWidth="1"/>
    <col min="4611" max="4611" width="9.625" style="7" customWidth="1"/>
    <col min="4612" max="4612" width="14.5" style="7" customWidth="1"/>
    <col min="4613" max="4613" width="15.625" style="7" customWidth="1"/>
    <col min="4614" max="4614" width="16.375" style="7" customWidth="1"/>
    <col min="4615" max="4615" width="13.5" style="7" customWidth="1"/>
    <col min="4616" max="4616" width="15" style="7" customWidth="1"/>
    <col min="4617" max="4617" width="9.625" style="7" customWidth="1"/>
    <col min="4618" max="4618" width="6.25" style="7" customWidth="1"/>
    <col min="4619" max="4619" width="12.125" style="7" customWidth="1"/>
    <col min="4620" max="4620" width="10.625" style="7"/>
    <col min="4621" max="4621" width="13" style="7" customWidth="1"/>
    <col min="4622" max="4622" width="10.625" style="7"/>
    <col min="4623" max="4623" width="13.25" style="7" customWidth="1"/>
    <col min="4624" max="4862" width="10.625" style="7"/>
    <col min="4863" max="4863" width="5.875" style="7" bestFit="1" customWidth="1"/>
    <col min="4864" max="4864" width="7" style="7" customWidth="1"/>
    <col min="4865" max="4865" width="18.125" style="7" customWidth="1"/>
    <col min="4866" max="4866" width="6.375" style="7" bestFit="1" customWidth="1"/>
    <col min="4867" max="4867" width="9.625" style="7" customWidth="1"/>
    <col min="4868" max="4868" width="14.5" style="7" customWidth="1"/>
    <col min="4869" max="4869" width="15.625" style="7" customWidth="1"/>
    <col min="4870" max="4870" width="16.375" style="7" customWidth="1"/>
    <col min="4871" max="4871" width="13.5" style="7" customWidth="1"/>
    <col min="4872" max="4872" width="15" style="7" customWidth="1"/>
    <col min="4873" max="4873" width="9.625" style="7" customWidth="1"/>
    <col min="4874" max="4874" width="6.25" style="7" customWidth="1"/>
    <col min="4875" max="4875" width="12.125" style="7" customWidth="1"/>
    <col min="4876" max="4876" width="10.625" style="7"/>
    <col min="4877" max="4877" width="13" style="7" customWidth="1"/>
    <col min="4878" max="4878" width="10.625" style="7"/>
    <col min="4879" max="4879" width="13.25" style="7" customWidth="1"/>
    <col min="4880" max="5118" width="10.625" style="7"/>
    <col min="5119" max="5119" width="5.875" style="7" bestFit="1" customWidth="1"/>
    <col min="5120" max="5120" width="7" style="7" customWidth="1"/>
    <col min="5121" max="5121" width="18.125" style="7" customWidth="1"/>
    <col min="5122" max="5122" width="6.375" style="7" bestFit="1" customWidth="1"/>
    <col min="5123" max="5123" width="9.625" style="7" customWidth="1"/>
    <col min="5124" max="5124" width="14.5" style="7" customWidth="1"/>
    <col min="5125" max="5125" width="15.625" style="7" customWidth="1"/>
    <col min="5126" max="5126" width="16.375" style="7" customWidth="1"/>
    <col min="5127" max="5127" width="13.5" style="7" customWidth="1"/>
    <col min="5128" max="5128" width="15" style="7" customWidth="1"/>
    <col min="5129" max="5129" width="9.625" style="7" customWidth="1"/>
    <col min="5130" max="5130" width="6.25" style="7" customWidth="1"/>
    <col min="5131" max="5131" width="12.125" style="7" customWidth="1"/>
    <col min="5132" max="5132" width="10.625" style="7"/>
    <col min="5133" max="5133" width="13" style="7" customWidth="1"/>
    <col min="5134" max="5134" width="10.625" style="7"/>
    <col min="5135" max="5135" width="13.25" style="7" customWidth="1"/>
    <col min="5136" max="5374" width="10.625" style="7"/>
    <col min="5375" max="5375" width="5.875" style="7" bestFit="1" customWidth="1"/>
    <col min="5376" max="5376" width="7" style="7" customWidth="1"/>
    <col min="5377" max="5377" width="18.125" style="7" customWidth="1"/>
    <col min="5378" max="5378" width="6.375" style="7" bestFit="1" customWidth="1"/>
    <col min="5379" max="5379" width="9.625" style="7" customWidth="1"/>
    <col min="5380" max="5380" width="14.5" style="7" customWidth="1"/>
    <col min="5381" max="5381" width="15.625" style="7" customWidth="1"/>
    <col min="5382" max="5382" width="16.375" style="7" customWidth="1"/>
    <col min="5383" max="5383" width="13.5" style="7" customWidth="1"/>
    <col min="5384" max="5384" width="15" style="7" customWidth="1"/>
    <col min="5385" max="5385" width="9.625" style="7" customWidth="1"/>
    <col min="5386" max="5386" width="6.25" style="7" customWidth="1"/>
    <col min="5387" max="5387" width="12.125" style="7" customWidth="1"/>
    <col min="5388" max="5388" width="10.625" style="7"/>
    <col min="5389" max="5389" width="13" style="7" customWidth="1"/>
    <col min="5390" max="5390" width="10.625" style="7"/>
    <col min="5391" max="5391" width="13.25" style="7" customWidth="1"/>
    <col min="5392" max="5630" width="10.625" style="7"/>
    <col min="5631" max="5631" width="5.875" style="7" bestFit="1" customWidth="1"/>
    <col min="5632" max="5632" width="7" style="7" customWidth="1"/>
    <col min="5633" max="5633" width="18.125" style="7" customWidth="1"/>
    <col min="5634" max="5634" width="6.375" style="7" bestFit="1" customWidth="1"/>
    <col min="5635" max="5635" width="9.625" style="7" customWidth="1"/>
    <col min="5636" max="5636" width="14.5" style="7" customWidth="1"/>
    <col min="5637" max="5637" width="15.625" style="7" customWidth="1"/>
    <col min="5638" max="5638" width="16.375" style="7" customWidth="1"/>
    <col min="5639" max="5639" width="13.5" style="7" customWidth="1"/>
    <col min="5640" max="5640" width="15" style="7" customWidth="1"/>
    <col min="5641" max="5641" width="9.625" style="7" customWidth="1"/>
    <col min="5642" max="5642" width="6.25" style="7" customWidth="1"/>
    <col min="5643" max="5643" width="12.125" style="7" customWidth="1"/>
    <col min="5644" max="5644" width="10.625" style="7"/>
    <col min="5645" max="5645" width="13" style="7" customWidth="1"/>
    <col min="5646" max="5646" width="10.625" style="7"/>
    <col min="5647" max="5647" width="13.25" style="7" customWidth="1"/>
    <col min="5648" max="5886" width="10.625" style="7"/>
    <col min="5887" max="5887" width="5.875" style="7" bestFit="1" customWidth="1"/>
    <col min="5888" max="5888" width="7" style="7" customWidth="1"/>
    <col min="5889" max="5889" width="18.125" style="7" customWidth="1"/>
    <col min="5890" max="5890" width="6.375" style="7" bestFit="1" customWidth="1"/>
    <col min="5891" max="5891" width="9.625" style="7" customWidth="1"/>
    <col min="5892" max="5892" width="14.5" style="7" customWidth="1"/>
    <col min="5893" max="5893" width="15.625" style="7" customWidth="1"/>
    <col min="5894" max="5894" width="16.375" style="7" customWidth="1"/>
    <col min="5895" max="5895" width="13.5" style="7" customWidth="1"/>
    <col min="5896" max="5896" width="15" style="7" customWidth="1"/>
    <col min="5897" max="5897" width="9.625" style="7" customWidth="1"/>
    <col min="5898" max="5898" width="6.25" style="7" customWidth="1"/>
    <col min="5899" max="5899" width="12.125" style="7" customWidth="1"/>
    <col min="5900" max="5900" width="10.625" style="7"/>
    <col min="5901" max="5901" width="13" style="7" customWidth="1"/>
    <col min="5902" max="5902" width="10.625" style="7"/>
    <col min="5903" max="5903" width="13.25" style="7" customWidth="1"/>
    <col min="5904" max="6142" width="10.625" style="7"/>
    <col min="6143" max="6143" width="5.875" style="7" bestFit="1" customWidth="1"/>
    <col min="6144" max="6144" width="7" style="7" customWidth="1"/>
    <col min="6145" max="6145" width="18.125" style="7" customWidth="1"/>
    <col min="6146" max="6146" width="6.375" style="7" bestFit="1" customWidth="1"/>
    <col min="6147" max="6147" width="9.625" style="7" customWidth="1"/>
    <col min="6148" max="6148" width="14.5" style="7" customWidth="1"/>
    <col min="6149" max="6149" width="15.625" style="7" customWidth="1"/>
    <col min="6150" max="6150" width="16.375" style="7" customWidth="1"/>
    <col min="6151" max="6151" width="13.5" style="7" customWidth="1"/>
    <col min="6152" max="6152" width="15" style="7" customWidth="1"/>
    <col min="6153" max="6153" width="9.625" style="7" customWidth="1"/>
    <col min="6154" max="6154" width="6.25" style="7" customWidth="1"/>
    <col min="6155" max="6155" width="12.125" style="7" customWidth="1"/>
    <col min="6156" max="6156" width="10.625" style="7"/>
    <col min="6157" max="6157" width="13" style="7" customWidth="1"/>
    <col min="6158" max="6158" width="10.625" style="7"/>
    <col min="6159" max="6159" width="13.25" style="7" customWidth="1"/>
    <col min="6160" max="6398" width="10.625" style="7"/>
    <col min="6399" max="6399" width="5.875" style="7" bestFit="1" customWidth="1"/>
    <col min="6400" max="6400" width="7" style="7" customWidth="1"/>
    <col min="6401" max="6401" width="18.125" style="7" customWidth="1"/>
    <col min="6402" max="6402" width="6.375" style="7" bestFit="1" customWidth="1"/>
    <col min="6403" max="6403" width="9.625" style="7" customWidth="1"/>
    <col min="6404" max="6404" width="14.5" style="7" customWidth="1"/>
    <col min="6405" max="6405" width="15.625" style="7" customWidth="1"/>
    <col min="6406" max="6406" width="16.375" style="7" customWidth="1"/>
    <col min="6407" max="6407" width="13.5" style="7" customWidth="1"/>
    <col min="6408" max="6408" width="15" style="7" customWidth="1"/>
    <col min="6409" max="6409" width="9.625" style="7" customWidth="1"/>
    <col min="6410" max="6410" width="6.25" style="7" customWidth="1"/>
    <col min="6411" max="6411" width="12.125" style="7" customWidth="1"/>
    <col min="6412" max="6412" width="10.625" style="7"/>
    <col min="6413" max="6413" width="13" style="7" customWidth="1"/>
    <col min="6414" max="6414" width="10.625" style="7"/>
    <col min="6415" max="6415" width="13.25" style="7" customWidth="1"/>
    <col min="6416" max="6654" width="10.625" style="7"/>
    <col min="6655" max="6655" width="5.875" style="7" bestFit="1" customWidth="1"/>
    <col min="6656" max="6656" width="7" style="7" customWidth="1"/>
    <col min="6657" max="6657" width="18.125" style="7" customWidth="1"/>
    <col min="6658" max="6658" width="6.375" style="7" bestFit="1" customWidth="1"/>
    <col min="6659" max="6659" width="9.625" style="7" customWidth="1"/>
    <col min="6660" max="6660" width="14.5" style="7" customWidth="1"/>
    <col min="6661" max="6661" width="15.625" style="7" customWidth="1"/>
    <col min="6662" max="6662" width="16.375" style="7" customWidth="1"/>
    <col min="6663" max="6663" width="13.5" style="7" customWidth="1"/>
    <col min="6664" max="6664" width="15" style="7" customWidth="1"/>
    <col min="6665" max="6665" width="9.625" style="7" customWidth="1"/>
    <col min="6666" max="6666" width="6.25" style="7" customWidth="1"/>
    <col min="6667" max="6667" width="12.125" style="7" customWidth="1"/>
    <col min="6668" max="6668" width="10.625" style="7"/>
    <col min="6669" max="6669" width="13" style="7" customWidth="1"/>
    <col min="6670" max="6670" width="10.625" style="7"/>
    <col min="6671" max="6671" width="13.25" style="7" customWidth="1"/>
    <col min="6672" max="6910" width="10.625" style="7"/>
    <col min="6911" max="6911" width="5.875" style="7" bestFit="1" customWidth="1"/>
    <col min="6912" max="6912" width="7" style="7" customWidth="1"/>
    <col min="6913" max="6913" width="18.125" style="7" customWidth="1"/>
    <col min="6914" max="6914" width="6.375" style="7" bestFit="1" customWidth="1"/>
    <col min="6915" max="6915" width="9.625" style="7" customWidth="1"/>
    <col min="6916" max="6916" width="14.5" style="7" customWidth="1"/>
    <col min="6917" max="6917" width="15.625" style="7" customWidth="1"/>
    <col min="6918" max="6918" width="16.375" style="7" customWidth="1"/>
    <col min="6919" max="6919" width="13.5" style="7" customWidth="1"/>
    <col min="6920" max="6920" width="15" style="7" customWidth="1"/>
    <col min="6921" max="6921" width="9.625" style="7" customWidth="1"/>
    <col min="6922" max="6922" width="6.25" style="7" customWidth="1"/>
    <col min="6923" max="6923" width="12.125" style="7" customWidth="1"/>
    <col min="6924" max="6924" width="10.625" style="7"/>
    <col min="6925" max="6925" width="13" style="7" customWidth="1"/>
    <col min="6926" max="6926" width="10.625" style="7"/>
    <col min="6927" max="6927" width="13.25" style="7" customWidth="1"/>
    <col min="6928" max="7166" width="10.625" style="7"/>
    <col min="7167" max="7167" width="5.875" style="7" bestFit="1" customWidth="1"/>
    <col min="7168" max="7168" width="7" style="7" customWidth="1"/>
    <col min="7169" max="7169" width="18.125" style="7" customWidth="1"/>
    <col min="7170" max="7170" width="6.375" style="7" bestFit="1" customWidth="1"/>
    <col min="7171" max="7171" width="9.625" style="7" customWidth="1"/>
    <col min="7172" max="7172" width="14.5" style="7" customWidth="1"/>
    <col min="7173" max="7173" width="15.625" style="7" customWidth="1"/>
    <col min="7174" max="7174" width="16.375" style="7" customWidth="1"/>
    <col min="7175" max="7175" width="13.5" style="7" customWidth="1"/>
    <col min="7176" max="7176" width="15" style="7" customWidth="1"/>
    <col min="7177" max="7177" width="9.625" style="7" customWidth="1"/>
    <col min="7178" max="7178" width="6.25" style="7" customWidth="1"/>
    <col min="7179" max="7179" width="12.125" style="7" customWidth="1"/>
    <col min="7180" max="7180" width="10.625" style="7"/>
    <col min="7181" max="7181" width="13" style="7" customWidth="1"/>
    <col min="7182" max="7182" width="10.625" style="7"/>
    <col min="7183" max="7183" width="13.25" style="7" customWidth="1"/>
    <col min="7184" max="7422" width="10.625" style="7"/>
    <col min="7423" max="7423" width="5.875" style="7" bestFit="1" customWidth="1"/>
    <col min="7424" max="7424" width="7" style="7" customWidth="1"/>
    <col min="7425" max="7425" width="18.125" style="7" customWidth="1"/>
    <col min="7426" max="7426" width="6.375" style="7" bestFit="1" customWidth="1"/>
    <col min="7427" max="7427" width="9.625" style="7" customWidth="1"/>
    <col min="7428" max="7428" width="14.5" style="7" customWidth="1"/>
    <col min="7429" max="7429" width="15.625" style="7" customWidth="1"/>
    <col min="7430" max="7430" width="16.375" style="7" customWidth="1"/>
    <col min="7431" max="7431" width="13.5" style="7" customWidth="1"/>
    <col min="7432" max="7432" width="15" style="7" customWidth="1"/>
    <col min="7433" max="7433" width="9.625" style="7" customWidth="1"/>
    <col min="7434" max="7434" width="6.25" style="7" customWidth="1"/>
    <col min="7435" max="7435" width="12.125" style="7" customWidth="1"/>
    <col min="7436" max="7436" width="10.625" style="7"/>
    <col min="7437" max="7437" width="13" style="7" customWidth="1"/>
    <col min="7438" max="7438" width="10.625" style="7"/>
    <col min="7439" max="7439" width="13.25" style="7" customWidth="1"/>
    <col min="7440" max="7678" width="10.625" style="7"/>
    <col min="7679" max="7679" width="5.875" style="7" bestFit="1" customWidth="1"/>
    <col min="7680" max="7680" width="7" style="7" customWidth="1"/>
    <col min="7681" max="7681" width="18.125" style="7" customWidth="1"/>
    <col min="7682" max="7682" width="6.375" style="7" bestFit="1" customWidth="1"/>
    <col min="7683" max="7683" width="9.625" style="7" customWidth="1"/>
    <col min="7684" max="7684" width="14.5" style="7" customWidth="1"/>
    <col min="7685" max="7685" width="15.625" style="7" customWidth="1"/>
    <col min="7686" max="7686" width="16.375" style="7" customWidth="1"/>
    <col min="7687" max="7687" width="13.5" style="7" customWidth="1"/>
    <col min="7688" max="7688" width="15" style="7" customWidth="1"/>
    <col min="7689" max="7689" width="9.625" style="7" customWidth="1"/>
    <col min="7690" max="7690" width="6.25" style="7" customWidth="1"/>
    <col min="7691" max="7691" width="12.125" style="7" customWidth="1"/>
    <col min="7692" max="7692" width="10.625" style="7"/>
    <col min="7693" max="7693" width="13" style="7" customWidth="1"/>
    <col min="7694" max="7694" width="10.625" style="7"/>
    <col min="7695" max="7695" width="13.25" style="7" customWidth="1"/>
    <col min="7696" max="7934" width="10.625" style="7"/>
    <col min="7935" max="7935" width="5.875" style="7" bestFit="1" customWidth="1"/>
    <col min="7936" max="7936" width="7" style="7" customWidth="1"/>
    <col min="7937" max="7937" width="18.125" style="7" customWidth="1"/>
    <col min="7938" max="7938" width="6.375" style="7" bestFit="1" customWidth="1"/>
    <col min="7939" max="7939" width="9.625" style="7" customWidth="1"/>
    <col min="7940" max="7940" width="14.5" style="7" customWidth="1"/>
    <col min="7941" max="7941" width="15.625" style="7" customWidth="1"/>
    <col min="7942" max="7942" width="16.375" style="7" customWidth="1"/>
    <col min="7943" max="7943" width="13.5" style="7" customWidth="1"/>
    <col min="7944" max="7944" width="15" style="7" customWidth="1"/>
    <col min="7945" max="7945" width="9.625" style="7" customWidth="1"/>
    <col min="7946" max="7946" width="6.25" style="7" customWidth="1"/>
    <col min="7947" max="7947" width="12.125" style="7" customWidth="1"/>
    <col min="7948" max="7948" width="10.625" style="7"/>
    <col min="7949" max="7949" width="13" style="7" customWidth="1"/>
    <col min="7950" max="7950" width="10.625" style="7"/>
    <col min="7951" max="7951" width="13.25" style="7" customWidth="1"/>
    <col min="7952" max="8190" width="10.625" style="7"/>
    <col min="8191" max="8191" width="5.875" style="7" bestFit="1" customWidth="1"/>
    <col min="8192" max="8192" width="7" style="7" customWidth="1"/>
    <col min="8193" max="8193" width="18.125" style="7" customWidth="1"/>
    <col min="8194" max="8194" width="6.375" style="7" bestFit="1" customWidth="1"/>
    <col min="8195" max="8195" width="9.625" style="7" customWidth="1"/>
    <col min="8196" max="8196" width="14.5" style="7" customWidth="1"/>
    <col min="8197" max="8197" width="15.625" style="7" customWidth="1"/>
    <col min="8198" max="8198" width="16.375" style="7" customWidth="1"/>
    <col min="8199" max="8199" width="13.5" style="7" customWidth="1"/>
    <col min="8200" max="8200" width="15" style="7" customWidth="1"/>
    <col min="8201" max="8201" width="9.625" style="7" customWidth="1"/>
    <col min="8202" max="8202" width="6.25" style="7" customWidth="1"/>
    <col min="8203" max="8203" width="12.125" style="7" customWidth="1"/>
    <col min="8204" max="8204" width="10.625" style="7"/>
    <col min="8205" max="8205" width="13" style="7" customWidth="1"/>
    <col min="8206" max="8206" width="10.625" style="7"/>
    <col min="8207" max="8207" width="13.25" style="7" customWidth="1"/>
    <col min="8208" max="8446" width="10.625" style="7"/>
    <col min="8447" max="8447" width="5.875" style="7" bestFit="1" customWidth="1"/>
    <col min="8448" max="8448" width="7" style="7" customWidth="1"/>
    <col min="8449" max="8449" width="18.125" style="7" customWidth="1"/>
    <col min="8450" max="8450" width="6.375" style="7" bestFit="1" customWidth="1"/>
    <col min="8451" max="8451" width="9.625" style="7" customWidth="1"/>
    <col min="8452" max="8452" width="14.5" style="7" customWidth="1"/>
    <col min="8453" max="8453" width="15.625" style="7" customWidth="1"/>
    <col min="8454" max="8454" width="16.375" style="7" customWidth="1"/>
    <col min="8455" max="8455" width="13.5" style="7" customWidth="1"/>
    <col min="8456" max="8456" width="15" style="7" customWidth="1"/>
    <col min="8457" max="8457" width="9.625" style="7" customWidth="1"/>
    <col min="8458" max="8458" width="6.25" style="7" customWidth="1"/>
    <col min="8459" max="8459" width="12.125" style="7" customWidth="1"/>
    <col min="8460" max="8460" width="10.625" style="7"/>
    <col min="8461" max="8461" width="13" style="7" customWidth="1"/>
    <col min="8462" max="8462" width="10.625" style="7"/>
    <col min="8463" max="8463" width="13.25" style="7" customWidth="1"/>
    <col min="8464" max="8702" width="10.625" style="7"/>
    <col min="8703" max="8703" width="5.875" style="7" bestFit="1" customWidth="1"/>
    <col min="8704" max="8704" width="7" style="7" customWidth="1"/>
    <col min="8705" max="8705" width="18.125" style="7" customWidth="1"/>
    <col min="8706" max="8706" width="6.375" style="7" bestFit="1" customWidth="1"/>
    <col min="8707" max="8707" width="9.625" style="7" customWidth="1"/>
    <col min="8708" max="8708" width="14.5" style="7" customWidth="1"/>
    <col min="8709" max="8709" width="15.625" style="7" customWidth="1"/>
    <col min="8710" max="8710" width="16.375" style="7" customWidth="1"/>
    <col min="8711" max="8711" width="13.5" style="7" customWidth="1"/>
    <col min="8712" max="8712" width="15" style="7" customWidth="1"/>
    <col min="8713" max="8713" width="9.625" style="7" customWidth="1"/>
    <col min="8714" max="8714" width="6.25" style="7" customWidth="1"/>
    <col min="8715" max="8715" width="12.125" style="7" customWidth="1"/>
    <col min="8716" max="8716" width="10.625" style="7"/>
    <col min="8717" max="8717" width="13" style="7" customWidth="1"/>
    <col min="8718" max="8718" width="10.625" style="7"/>
    <col min="8719" max="8719" width="13.25" style="7" customWidth="1"/>
    <col min="8720" max="8958" width="10.625" style="7"/>
    <col min="8959" max="8959" width="5.875" style="7" bestFit="1" customWidth="1"/>
    <col min="8960" max="8960" width="7" style="7" customWidth="1"/>
    <col min="8961" max="8961" width="18.125" style="7" customWidth="1"/>
    <col min="8962" max="8962" width="6.375" style="7" bestFit="1" customWidth="1"/>
    <col min="8963" max="8963" width="9.625" style="7" customWidth="1"/>
    <col min="8964" max="8964" width="14.5" style="7" customWidth="1"/>
    <col min="8965" max="8965" width="15.625" style="7" customWidth="1"/>
    <col min="8966" max="8966" width="16.375" style="7" customWidth="1"/>
    <col min="8967" max="8967" width="13.5" style="7" customWidth="1"/>
    <col min="8968" max="8968" width="15" style="7" customWidth="1"/>
    <col min="8969" max="8969" width="9.625" style="7" customWidth="1"/>
    <col min="8970" max="8970" width="6.25" style="7" customWidth="1"/>
    <col min="8971" max="8971" width="12.125" style="7" customWidth="1"/>
    <col min="8972" max="8972" width="10.625" style="7"/>
    <col min="8973" max="8973" width="13" style="7" customWidth="1"/>
    <col min="8974" max="8974" width="10.625" style="7"/>
    <col min="8975" max="8975" width="13.25" style="7" customWidth="1"/>
    <col min="8976" max="9214" width="10.625" style="7"/>
    <col min="9215" max="9215" width="5.875" style="7" bestFit="1" customWidth="1"/>
    <col min="9216" max="9216" width="7" style="7" customWidth="1"/>
    <col min="9217" max="9217" width="18.125" style="7" customWidth="1"/>
    <col min="9218" max="9218" width="6.375" style="7" bestFit="1" customWidth="1"/>
    <col min="9219" max="9219" width="9.625" style="7" customWidth="1"/>
    <col min="9220" max="9220" width="14.5" style="7" customWidth="1"/>
    <col min="9221" max="9221" width="15.625" style="7" customWidth="1"/>
    <col min="9222" max="9222" width="16.375" style="7" customWidth="1"/>
    <col min="9223" max="9223" width="13.5" style="7" customWidth="1"/>
    <col min="9224" max="9224" width="15" style="7" customWidth="1"/>
    <col min="9225" max="9225" width="9.625" style="7" customWidth="1"/>
    <col min="9226" max="9226" width="6.25" style="7" customWidth="1"/>
    <col min="9227" max="9227" width="12.125" style="7" customWidth="1"/>
    <col min="9228" max="9228" width="10.625" style="7"/>
    <col min="9229" max="9229" width="13" style="7" customWidth="1"/>
    <col min="9230" max="9230" width="10.625" style="7"/>
    <col min="9231" max="9231" width="13.25" style="7" customWidth="1"/>
    <col min="9232" max="9470" width="10.625" style="7"/>
    <col min="9471" max="9471" width="5.875" style="7" bestFit="1" customWidth="1"/>
    <col min="9472" max="9472" width="7" style="7" customWidth="1"/>
    <col min="9473" max="9473" width="18.125" style="7" customWidth="1"/>
    <col min="9474" max="9474" width="6.375" style="7" bestFit="1" customWidth="1"/>
    <col min="9475" max="9475" width="9.625" style="7" customWidth="1"/>
    <col min="9476" max="9476" width="14.5" style="7" customWidth="1"/>
    <col min="9477" max="9477" width="15.625" style="7" customWidth="1"/>
    <col min="9478" max="9478" width="16.375" style="7" customWidth="1"/>
    <col min="9479" max="9479" width="13.5" style="7" customWidth="1"/>
    <col min="9480" max="9480" width="15" style="7" customWidth="1"/>
    <col min="9481" max="9481" width="9.625" style="7" customWidth="1"/>
    <col min="9482" max="9482" width="6.25" style="7" customWidth="1"/>
    <col min="9483" max="9483" width="12.125" style="7" customWidth="1"/>
    <col min="9484" max="9484" width="10.625" style="7"/>
    <col min="9485" max="9485" width="13" style="7" customWidth="1"/>
    <col min="9486" max="9486" width="10.625" style="7"/>
    <col min="9487" max="9487" width="13.25" style="7" customWidth="1"/>
    <col min="9488" max="9726" width="10.625" style="7"/>
    <col min="9727" max="9727" width="5.875" style="7" bestFit="1" customWidth="1"/>
    <col min="9728" max="9728" width="7" style="7" customWidth="1"/>
    <col min="9729" max="9729" width="18.125" style="7" customWidth="1"/>
    <col min="9730" max="9730" width="6.375" style="7" bestFit="1" customWidth="1"/>
    <col min="9731" max="9731" width="9.625" style="7" customWidth="1"/>
    <col min="9732" max="9732" width="14.5" style="7" customWidth="1"/>
    <col min="9733" max="9733" width="15.625" style="7" customWidth="1"/>
    <col min="9734" max="9734" width="16.375" style="7" customWidth="1"/>
    <col min="9735" max="9735" width="13.5" style="7" customWidth="1"/>
    <col min="9736" max="9736" width="15" style="7" customWidth="1"/>
    <col min="9737" max="9737" width="9.625" style="7" customWidth="1"/>
    <col min="9738" max="9738" width="6.25" style="7" customWidth="1"/>
    <col min="9739" max="9739" width="12.125" style="7" customWidth="1"/>
    <col min="9740" max="9740" width="10.625" style="7"/>
    <col min="9741" max="9741" width="13" style="7" customWidth="1"/>
    <col min="9742" max="9742" width="10.625" style="7"/>
    <col min="9743" max="9743" width="13.25" style="7" customWidth="1"/>
    <col min="9744" max="9982" width="10.625" style="7"/>
    <col min="9983" max="9983" width="5.875" style="7" bestFit="1" customWidth="1"/>
    <col min="9984" max="9984" width="7" style="7" customWidth="1"/>
    <col min="9985" max="9985" width="18.125" style="7" customWidth="1"/>
    <col min="9986" max="9986" width="6.375" style="7" bestFit="1" customWidth="1"/>
    <col min="9987" max="9987" width="9.625" style="7" customWidth="1"/>
    <col min="9988" max="9988" width="14.5" style="7" customWidth="1"/>
    <col min="9989" max="9989" width="15.625" style="7" customWidth="1"/>
    <col min="9990" max="9990" width="16.375" style="7" customWidth="1"/>
    <col min="9991" max="9991" width="13.5" style="7" customWidth="1"/>
    <col min="9992" max="9992" width="15" style="7" customWidth="1"/>
    <col min="9993" max="9993" width="9.625" style="7" customWidth="1"/>
    <col min="9994" max="9994" width="6.25" style="7" customWidth="1"/>
    <col min="9995" max="9995" width="12.125" style="7" customWidth="1"/>
    <col min="9996" max="9996" width="10.625" style="7"/>
    <col min="9997" max="9997" width="13" style="7" customWidth="1"/>
    <col min="9998" max="9998" width="10.625" style="7"/>
    <col min="9999" max="9999" width="13.25" style="7" customWidth="1"/>
    <col min="10000" max="10238" width="10.625" style="7"/>
    <col min="10239" max="10239" width="5.875" style="7" bestFit="1" customWidth="1"/>
    <col min="10240" max="10240" width="7" style="7" customWidth="1"/>
    <col min="10241" max="10241" width="18.125" style="7" customWidth="1"/>
    <col min="10242" max="10242" width="6.375" style="7" bestFit="1" customWidth="1"/>
    <col min="10243" max="10243" width="9.625" style="7" customWidth="1"/>
    <col min="10244" max="10244" width="14.5" style="7" customWidth="1"/>
    <col min="10245" max="10245" width="15.625" style="7" customWidth="1"/>
    <col min="10246" max="10246" width="16.375" style="7" customWidth="1"/>
    <col min="10247" max="10247" width="13.5" style="7" customWidth="1"/>
    <col min="10248" max="10248" width="15" style="7" customWidth="1"/>
    <col min="10249" max="10249" width="9.625" style="7" customWidth="1"/>
    <col min="10250" max="10250" width="6.25" style="7" customWidth="1"/>
    <col min="10251" max="10251" width="12.125" style="7" customWidth="1"/>
    <col min="10252" max="10252" width="10.625" style="7"/>
    <col min="10253" max="10253" width="13" style="7" customWidth="1"/>
    <col min="10254" max="10254" width="10.625" style="7"/>
    <col min="10255" max="10255" width="13.25" style="7" customWidth="1"/>
    <col min="10256" max="10494" width="10.625" style="7"/>
    <col min="10495" max="10495" width="5.875" style="7" bestFit="1" customWidth="1"/>
    <col min="10496" max="10496" width="7" style="7" customWidth="1"/>
    <col min="10497" max="10497" width="18.125" style="7" customWidth="1"/>
    <col min="10498" max="10498" width="6.375" style="7" bestFit="1" customWidth="1"/>
    <col min="10499" max="10499" width="9.625" style="7" customWidth="1"/>
    <col min="10500" max="10500" width="14.5" style="7" customWidth="1"/>
    <col min="10501" max="10501" width="15.625" style="7" customWidth="1"/>
    <col min="10502" max="10502" width="16.375" style="7" customWidth="1"/>
    <col min="10503" max="10503" width="13.5" style="7" customWidth="1"/>
    <col min="10504" max="10504" width="15" style="7" customWidth="1"/>
    <col min="10505" max="10505" width="9.625" style="7" customWidth="1"/>
    <col min="10506" max="10506" width="6.25" style="7" customWidth="1"/>
    <col min="10507" max="10507" width="12.125" style="7" customWidth="1"/>
    <col min="10508" max="10508" width="10.625" style="7"/>
    <col min="10509" max="10509" width="13" style="7" customWidth="1"/>
    <col min="10510" max="10510" width="10.625" style="7"/>
    <col min="10511" max="10511" width="13.25" style="7" customWidth="1"/>
    <col min="10512" max="10750" width="10.625" style="7"/>
    <col min="10751" max="10751" width="5.875" style="7" bestFit="1" customWidth="1"/>
    <col min="10752" max="10752" width="7" style="7" customWidth="1"/>
    <col min="10753" max="10753" width="18.125" style="7" customWidth="1"/>
    <col min="10754" max="10754" width="6.375" style="7" bestFit="1" customWidth="1"/>
    <col min="10755" max="10755" width="9.625" style="7" customWidth="1"/>
    <col min="10756" max="10756" width="14.5" style="7" customWidth="1"/>
    <col min="10757" max="10757" width="15.625" style="7" customWidth="1"/>
    <col min="10758" max="10758" width="16.375" style="7" customWidth="1"/>
    <col min="10759" max="10759" width="13.5" style="7" customWidth="1"/>
    <col min="10760" max="10760" width="15" style="7" customWidth="1"/>
    <col min="10761" max="10761" width="9.625" style="7" customWidth="1"/>
    <col min="10762" max="10762" width="6.25" style="7" customWidth="1"/>
    <col min="10763" max="10763" width="12.125" style="7" customWidth="1"/>
    <col min="10764" max="10764" width="10.625" style="7"/>
    <col min="10765" max="10765" width="13" style="7" customWidth="1"/>
    <col min="10766" max="10766" width="10.625" style="7"/>
    <col min="10767" max="10767" width="13.25" style="7" customWidth="1"/>
    <col min="10768" max="11006" width="10.625" style="7"/>
    <col min="11007" max="11007" width="5.875" style="7" bestFit="1" customWidth="1"/>
    <col min="11008" max="11008" width="7" style="7" customWidth="1"/>
    <col min="11009" max="11009" width="18.125" style="7" customWidth="1"/>
    <col min="11010" max="11010" width="6.375" style="7" bestFit="1" customWidth="1"/>
    <col min="11011" max="11011" width="9.625" style="7" customWidth="1"/>
    <col min="11012" max="11012" width="14.5" style="7" customWidth="1"/>
    <col min="11013" max="11013" width="15.625" style="7" customWidth="1"/>
    <col min="11014" max="11014" width="16.375" style="7" customWidth="1"/>
    <col min="11015" max="11015" width="13.5" style="7" customWidth="1"/>
    <col min="11016" max="11016" width="15" style="7" customWidth="1"/>
    <col min="11017" max="11017" width="9.625" style="7" customWidth="1"/>
    <col min="11018" max="11018" width="6.25" style="7" customWidth="1"/>
    <col min="11019" max="11019" width="12.125" style="7" customWidth="1"/>
    <col min="11020" max="11020" width="10.625" style="7"/>
    <col min="11021" max="11021" width="13" style="7" customWidth="1"/>
    <col min="11022" max="11022" width="10.625" style="7"/>
    <col min="11023" max="11023" width="13.25" style="7" customWidth="1"/>
    <col min="11024" max="11262" width="10.625" style="7"/>
    <col min="11263" max="11263" width="5.875" style="7" bestFit="1" customWidth="1"/>
    <col min="11264" max="11264" width="7" style="7" customWidth="1"/>
    <col min="11265" max="11265" width="18.125" style="7" customWidth="1"/>
    <col min="11266" max="11266" width="6.375" style="7" bestFit="1" customWidth="1"/>
    <col min="11267" max="11267" width="9.625" style="7" customWidth="1"/>
    <col min="11268" max="11268" width="14.5" style="7" customWidth="1"/>
    <col min="11269" max="11269" width="15.625" style="7" customWidth="1"/>
    <col min="11270" max="11270" width="16.375" style="7" customWidth="1"/>
    <col min="11271" max="11271" width="13.5" style="7" customWidth="1"/>
    <col min="11272" max="11272" width="15" style="7" customWidth="1"/>
    <col min="11273" max="11273" width="9.625" style="7" customWidth="1"/>
    <col min="11274" max="11274" width="6.25" style="7" customWidth="1"/>
    <col min="11275" max="11275" width="12.125" style="7" customWidth="1"/>
    <col min="11276" max="11276" width="10.625" style="7"/>
    <col min="11277" max="11277" width="13" style="7" customWidth="1"/>
    <col min="11278" max="11278" width="10.625" style="7"/>
    <col min="11279" max="11279" width="13.25" style="7" customWidth="1"/>
    <col min="11280" max="11518" width="10.625" style="7"/>
    <col min="11519" max="11519" width="5.875" style="7" bestFit="1" customWidth="1"/>
    <col min="11520" max="11520" width="7" style="7" customWidth="1"/>
    <col min="11521" max="11521" width="18.125" style="7" customWidth="1"/>
    <col min="11522" max="11522" width="6.375" style="7" bestFit="1" customWidth="1"/>
    <col min="11523" max="11523" width="9.625" style="7" customWidth="1"/>
    <col min="11524" max="11524" width="14.5" style="7" customWidth="1"/>
    <col min="11525" max="11525" width="15.625" style="7" customWidth="1"/>
    <col min="11526" max="11526" width="16.375" style="7" customWidth="1"/>
    <col min="11527" max="11527" width="13.5" style="7" customWidth="1"/>
    <col min="11528" max="11528" width="15" style="7" customWidth="1"/>
    <col min="11529" max="11529" width="9.625" style="7" customWidth="1"/>
    <col min="11530" max="11530" width="6.25" style="7" customWidth="1"/>
    <col min="11531" max="11531" width="12.125" style="7" customWidth="1"/>
    <col min="11532" max="11532" width="10.625" style="7"/>
    <col min="11533" max="11533" width="13" style="7" customWidth="1"/>
    <col min="11534" max="11534" width="10.625" style="7"/>
    <col min="11535" max="11535" width="13.25" style="7" customWidth="1"/>
    <col min="11536" max="11774" width="10.625" style="7"/>
    <col min="11775" max="11775" width="5.875" style="7" bestFit="1" customWidth="1"/>
    <col min="11776" max="11776" width="7" style="7" customWidth="1"/>
    <col min="11777" max="11777" width="18.125" style="7" customWidth="1"/>
    <col min="11778" max="11778" width="6.375" style="7" bestFit="1" customWidth="1"/>
    <col min="11779" max="11779" width="9.625" style="7" customWidth="1"/>
    <col min="11780" max="11780" width="14.5" style="7" customWidth="1"/>
    <col min="11781" max="11781" width="15.625" style="7" customWidth="1"/>
    <col min="11782" max="11782" width="16.375" style="7" customWidth="1"/>
    <col min="11783" max="11783" width="13.5" style="7" customWidth="1"/>
    <col min="11784" max="11784" width="15" style="7" customWidth="1"/>
    <col min="11785" max="11785" width="9.625" style="7" customWidth="1"/>
    <col min="11786" max="11786" width="6.25" style="7" customWidth="1"/>
    <col min="11787" max="11787" width="12.125" style="7" customWidth="1"/>
    <col min="11788" max="11788" width="10.625" style="7"/>
    <col min="11789" max="11789" width="13" style="7" customWidth="1"/>
    <col min="11790" max="11790" width="10.625" style="7"/>
    <col min="11791" max="11791" width="13.25" style="7" customWidth="1"/>
    <col min="11792" max="12030" width="10.625" style="7"/>
    <col min="12031" max="12031" width="5.875" style="7" bestFit="1" customWidth="1"/>
    <col min="12032" max="12032" width="7" style="7" customWidth="1"/>
    <col min="12033" max="12033" width="18.125" style="7" customWidth="1"/>
    <col min="12034" max="12034" width="6.375" style="7" bestFit="1" customWidth="1"/>
    <col min="12035" max="12035" width="9.625" style="7" customWidth="1"/>
    <col min="12036" max="12036" width="14.5" style="7" customWidth="1"/>
    <col min="12037" max="12037" width="15.625" style="7" customWidth="1"/>
    <col min="12038" max="12038" width="16.375" style="7" customWidth="1"/>
    <col min="12039" max="12039" width="13.5" style="7" customWidth="1"/>
    <col min="12040" max="12040" width="15" style="7" customWidth="1"/>
    <col min="12041" max="12041" width="9.625" style="7" customWidth="1"/>
    <col min="12042" max="12042" width="6.25" style="7" customWidth="1"/>
    <col min="12043" max="12043" width="12.125" style="7" customWidth="1"/>
    <col min="12044" max="12044" width="10.625" style="7"/>
    <col min="12045" max="12045" width="13" style="7" customWidth="1"/>
    <col min="12046" max="12046" width="10.625" style="7"/>
    <col min="12047" max="12047" width="13.25" style="7" customWidth="1"/>
    <col min="12048" max="12286" width="10.625" style="7"/>
    <col min="12287" max="12287" width="5.875" style="7" bestFit="1" customWidth="1"/>
    <col min="12288" max="12288" width="7" style="7" customWidth="1"/>
    <col min="12289" max="12289" width="18.125" style="7" customWidth="1"/>
    <col min="12290" max="12290" width="6.375" style="7" bestFit="1" customWidth="1"/>
    <col min="12291" max="12291" width="9.625" style="7" customWidth="1"/>
    <col min="12292" max="12292" width="14.5" style="7" customWidth="1"/>
    <col min="12293" max="12293" width="15.625" style="7" customWidth="1"/>
    <col min="12294" max="12294" width="16.375" style="7" customWidth="1"/>
    <col min="12295" max="12295" width="13.5" style="7" customWidth="1"/>
    <col min="12296" max="12296" width="15" style="7" customWidth="1"/>
    <col min="12297" max="12297" width="9.625" style="7" customWidth="1"/>
    <col min="12298" max="12298" width="6.25" style="7" customWidth="1"/>
    <col min="12299" max="12299" width="12.125" style="7" customWidth="1"/>
    <col min="12300" max="12300" width="10.625" style="7"/>
    <col min="12301" max="12301" width="13" style="7" customWidth="1"/>
    <col min="12302" max="12302" width="10.625" style="7"/>
    <col min="12303" max="12303" width="13.25" style="7" customWidth="1"/>
    <col min="12304" max="12542" width="10.625" style="7"/>
    <col min="12543" max="12543" width="5.875" style="7" bestFit="1" customWidth="1"/>
    <col min="12544" max="12544" width="7" style="7" customWidth="1"/>
    <col min="12545" max="12545" width="18.125" style="7" customWidth="1"/>
    <col min="12546" max="12546" width="6.375" style="7" bestFit="1" customWidth="1"/>
    <col min="12547" max="12547" width="9.625" style="7" customWidth="1"/>
    <col min="12548" max="12548" width="14.5" style="7" customWidth="1"/>
    <col min="12549" max="12549" width="15.625" style="7" customWidth="1"/>
    <col min="12550" max="12550" width="16.375" style="7" customWidth="1"/>
    <col min="12551" max="12551" width="13.5" style="7" customWidth="1"/>
    <col min="12552" max="12552" width="15" style="7" customWidth="1"/>
    <col min="12553" max="12553" width="9.625" style="7" customWidth="1"/>
    <col min="12554" max="12554" width="6.25" style="7" customWidth="1"/>
    <col min="12555" max="12555" width="12.125" style="7" customWidth="1"/>
    <col min="12556" max="12556" width="10.625" style="7"/>
    <col min="12557" max="12557" width="13" style="7" customWidth="1"/>
    <col min="12558" max="12558" width="10.625" style="7"/>
    <col min="12559" max="12559" width="13.25" style="7" customWidth="1"/>
    <col min="12560" max="12798" width="10.625" style="7"/>
    <col min="12799" max="12799" width="5.875" style="7" bestFit="1" customWidth="1"/>
    <col min="12800" max="12800" width="7" style="7" customWidth="1"/>
    <col min="12801" max="12801" width="18.125" style="7" customWidth="1"/>
    <col min="12802" max="12802" width="6.375" style="7" bestFit="1" customWidth="1"/>
    <col min="12803" max="12803" width="9.625" style="7" customWidth="1"/>
    <col min="12804" max="12804" width="14.5" style="7" customWidth="1"/>
    <col min="12805" max="12805" width="15.625" style="7" customWidth="1"/>
    <col min="12806" max="12806" width="16.375" style="7" customWidth="1"/>
    <col min="12807" max="12807" width="13.5" style="7" customWidth="1"/>
    <col min="12808" max="12808" width="15" style="7" customWidth="1"/>
    <col min="12809" max="12809" width="9.625" style="7" customWidth="1"/>
    <col min="12810" max="12810" width="6.25" style="7" customWidth="1"/>
    <col min="12811" max="12811" width="12.125" style="7" customWidth="1"/>
    <col min="12812" max="12812" width="10.625" style="7"/>
    <col min="12813" max="12813" width="13" style="7" customWidth="1"/>
    <col min="12814" max="12814" width="10.625" style="7"/>
    <col min="12815" max="12815" width="13.25" style="7" customWidth="1"/>
    <col min="12816" max="13054" width="10.625" style="7"/>
    <col min="13055" max="13055" width="5.875" style="7" bestFit="1" customWidth="1"/>
    <col min="13056" max="13056" width="7" style="7" customWidth="1"/>
    <col min="13057" max="13057" width="18.125" style="7" customWidth="1"/>
    <col min="13058" max="13058" width="6.375" style="7" bestFit="1" customWidth="1"/>
    <col min="13059" max="13059" width="9.625" style="7" customWidth="1"/>
    <col min="13060" max="13060" width="14.5" style="7" customWidth="1"/>
    <col min="13061" max="13061" width="15.625" style="7" customWidth="1"/>
    <col min="13062" max="13062" width="16.375" style="7" customWidth="1"/>
    <col min="13063" max="13063" width="13.5" style="7" customWidth="1"/>
    <col min="13064" max="13064" width="15" style="7" customWidth="1"/>
    <col min="13065" max="13065" width="9.625" style="7" customWidth="1"/>
    <col min="13066" max="13066" width="6.25" style="7" customWidth="1"/>
    <col min="13067" max="13067" width="12.125" style="7" customWidth="1"/>
    <col min="13068" max="13068" width="10.625" style="7"/>
    <col min="13069" max="13069" width="13" style="7" customWidth="1"/>
    <col min="13070" max="13070" width="10.625" style="7"/>
    <col min="13071" max="13071" width="13.25" style="7" customWidth="1"/>
    <col min="13072" max="13310" width="10.625" style="7"/>
    <col min="13311" max="13311" width="5.875" style="7" bestFit="1" customWidth="1"/>
    <col min="13312" max="13312" width="7" style="7" customWidth="1"/>
    <col min="13313" max="13313" width="18.125" style="7" customWidth="1"/>
    <col min="13314" max="13314" width="6.375" style="7" bestFit="1" customWidth="1"/>
    <col min="13315" max="13315" width="9.625" style="7" customWidth="1"/>
    <col min="13316" max="13316" width="14.5" style="7" customWidth="1"/>
    <col min="13317" max="13317" width="15.625" style="7" customWidth="1"/>
    <col min="13318" max="13318" width="16.375" style="7" customWidth="1"/>
    <col min="13319" max="13319" width="13.5" style="7" customWidth="1"/>
    <col min="13320" max="13320" width="15" style="7" customWidth="1"/>
    <col min="13321" max="13321" width="9.625" style="7" customWidth="1"/>
    <col min="13322" max="13322" width="6.25" style="7" customWidth="1"/>
    <col min="13323" max="13323" width="12.125" style="7" customWidth="1"/>
    <col min="13324" max="13324" width="10.625" style="7"/>
    <col min="13325" max="13325" width="13" style="7" customWidth="1"/>
    <col min="13326" max="13326" width="10.625" style="7"/>
    <col min="13327" max="13327" width="13.25" style="7" customWidth="1"/>
    <col min="13328" max="13566" width="10.625" style="7"/>
    <col min="13567" max="13567" width="5.875" style="7" bestFit="1" customWidth="1"/>
    <col min="13568" max="13568" width="7" style="7" customWidth="1"/>
    <col min="13569" max="13569" width="18.125" style="7" customWidth="1"/>
    <col min="13570" max="13570" width="6.375" style="7" bestFit="1" customWidth="1"/>
    <col min="13571" max="13571" width="9.625" style="7" customWidth="1"/>
    <col min="13572" max="13572" width="14.5" style="7" customWidth="1"/>
    <col min="13573" max="13573" width="15.625" style="7" customWidth="1"/>
    <col min="13574" max="13574" width="16.375" style="7" customWidth="1"/>
    <col min="13575" max="13575" width="13.5" style="7" customWidth="1"/>
    <col min="13576" max="13576" width="15" style="7" customWidth="1"/>
    <col min="13577" max="13577" width="9.625" style="7" customWidth="1"/>
    <col min="13578" max="13578" width="6.25" style="7" customWidth="1"/>
    <col min="13579" max="13579" width="12.125" style="7" customWidth="1"/>
    <col min="13580" max="13580" width="10.625" style="7"/>
    <col min="13581" max="13581" width="13" style="7" customWidth="1"/>
    <col min="13582" max="13582" width="10.625" style="7"/>
    <col min="13583" max="13583" width="13.25" style="7" customWidth="1"/>
    <col min="13584" max="13822" width="10.625" style="7"/>
    <col min="13823" max="13823" width="5.875" style="7" bestFit="1" customWidth="1"/>
    <col min="13824" max="13824" width="7" style="7" customWidth="1"/>
    <col min="13825" max="13825" width="18.125" style="7" customWidth="1"/>
    <col min="13826" max="13826" width="6.375" style="7" bestFit="1" customWidth="1"/>
    <col min="13827" max="13827" width="9.625" style="7" customWidth="1"/>
    <col min="13828" max="13828" width="14.5" style="7" customWidth="1"/>
    <col min="13829" max="13829" width="15.625" style="7" customWidth="1"/>
    <col min="13830" max="13830" width="16.375" style="7" customWidth="1"/>
    <col min="13831" max="13831" width="13.5" style="7" customWidth="1"/>
    <col min="13832" max="13832" width="15" style="7" customWidth="1"/>
    <col min="13833" max="13833" width="9.625" style="7" customWidth="1"/>
    <col min="13834" max="13834" width="6.25" style="7" customWidth="1"/>
    <col min="13835" max="13835" width="12.125" style="7" customWidth="1"/>
    <col min="13836" max="13836" width="10.625" style="7"/>
    <col min="13837" max="13837" width="13" style="7" customWidth="1"/>
    <col min="13838" max="13838" width="10.625" style="7"/>
    <col min="13839" max="13839" width="13.25" style="7" customWidth="1"/>
    <col min="13840" max="14078" width="10.625" style="7"/>
    <col min="14079" max="14079" width="5.875" style="7" bestFit="1" customWidth="1"/>
    <col min="14080" max="14080" width="7" style="7" customWidth="1"/>
    <col min="14081" max="14081" width="18.125" style="7" customWidth="1"/>
    <col min="14082" max="14082" width="6.375" style="7" bestFit="1" customWidth="1"/>
    <col min="14083" max="14083" width="9.625" style="7" customWidth="1"/>
    <col min="14084" max="14084" width="14.5" style="7" customWidth="1"/>
    <col min="14085" max="14085" width="15.625" style="7" customWidth="1"/>
    <col min="14086" max="14086" width="16.375" style="7" customWidth="1"/>
    <col min="14087" max="14087" width="13.5" style="7" customWidth="1"/>
    <col min="14088" max="14088" width="15" style="7" customWidth="1"/>
    <col min="14089" max="14089" width="9.625" style="7" customWidth="1"/>
    <col min="14090" max="14090" width="6.25" style="7" customWidth="1"/>
    <col min="14091" max="14091" width="12.125" style="7" customWidth="1"/>
    <col min="14092" max="14092" width="10.625" style="7"/>
    <col min="14093" max="14093" width="13" style="7" customWidth="1"/>
    <col min="14094" max="14094" width="10.625" style="7"/>
    <col min="14095" max="14095" width="13.25" style="7" customWidth="1"/>
    <col min="14096" max="14334" width="10.625" style="7"/>
    <col min="14335" max="14335" width="5.875" style="7" bestFit="1" customWidth="1"/>
    <col min="14336" max="14336" width="7" style="7" customWidth="1"/>
    <col min="14337" max="14337" width="18.125" style="7" customWidth="1"/>
    <col min="14338" max="14338" width="6.375" style="7" bestFit="1" customWidth="1"/>
    <col min="14339" max="14339" width="9.625" style="7" customWidth="1"/>
    <col min="14340" max="14340" width="14.5" style="7" customWidth="1"/>
    <col min="14341" max="14341" width="15.625" style="7" customWidth="1"/>
    <col min="14342" max="14342" width="16.375" style="7" customWidth="1"/>
    <col min="14343" max="14343" width="13.5" style="7" customWidth="1"/>
    <col min="14344" max="14344" width="15" style="7" customWidth="1"/>
    <col min="14345" max="14345" width="9.625" style="7" customWidth="1"/>
    <col min="14346" max="14346" width="6.25" style="7" customWidth="1"/>
    <col min="14347" max="14347" width="12.125" style="7" customWidth="1"/>
    <col min="14348" max="14348" width="10.625" style="7"/>
    <col min="14349" max="14349" width="13" style="7" customWidth="1"/>
    <col min="14350" max="14350" width="10.625" style="7"/>
    <col min="14351" max="14351" width="13.25" style="7" customWidth="1"/>
    <col min="14352" max="14590" width="10.625" style="7"/>
    <col min="14591" max="14591" width="5.875" style="7" bestFit="1" customWidth="1"/>
    <col min="14592" max="14592" width="7" style="7" customWidth="1"/>
    <col min="14593" max="14593" width="18.125" style="7" customWidth="1"/>
    <col min="14594" max="14594" width="6.375" style="7" bestFit="1" customWidth="1"/>
    <col min="14595" max="14595" width="9.625" style="7" customWidth="1"/>
    <col min="14596" max="14596" width="14.5" style="7" customWidth="1"/>
    <col min="14597" max="14597" width="15.625" style="7" customWidth="1"/>
    <col min="14598" max="14598" width="16.375" style="7" customWidth="1"/>
    <col min="14599" max="14599" width="13.5" style="7" customWidth="1"/>
    <col min="14600" max="14600" width="15" style="7" customWidth="1"/>
    <col min="14601" max="14601" width="9.625" style="7" customWidth="1"/>
    <col min="14602" max="14602" width="6.25" style="7" customWidth="1"/>
    <col min="14603" max="14603" width="12.125" style="7" customWidth="1"/>
    <col min="14604" max="14604" width="10.625" style="7"/>
    <col min="14605" max="14605" width="13" style="7" customWidth="1"/>
    <col min="14606" max="14606" width="10.625" style="7"/>
    <col min="14607" max="14607" width="13.25" style="7" customWidth="1"/>
    <col min="14608" max="14846" width="10.625" style="7"/>
    <col min="14847" max="14847" width="5.875" style="7" bestFit="1" customWidth="1"/>
    <col min="14848" max="14848" width="7" style="7" customWidth="1"/>
    <col min="14849" max="14849" width="18.125" style="7" customWidth="1"/>
    <col min="14850" max="14850" width="6.375" style="7" bestFit="1" customWidth="1"/>
    <col min="14851" max="14851" width="9.625" style="7" customWidth="1"/>
    <col min="14852" max="14852" width="14.5" style="7" customWidth="1"/>
    <col min="14853" max="14853" width="15.625" style="7" customWidth="1"/>
    <col min="14854" max="14854" width="16.375" style="7" customWidth="1"/>
    <col min="14855" max="14855" width="13.5" style="7" customWidth="1"/>
    <col min="14856" max="14856" width="15" style="7" customWidth="1"/>
    <col min="14857" max="14857" width="9.625" style="7" customWidth="1"/>
    <col min="14858" max="14858" width="6.25" style="7" customWidth="1"/>
    <col min="14859" max="14859" width="12.125" style="7" customWidth="1"/>
    <col min="14860" max="14860" width="10.625" style="7"/>
    <col min="14861" max="14861" width="13" style="7" customWidth="1"/>
    <col min="14862" max="14862" width="10.625" style="7"/>
    <col min="14863" max="14863" width="13.25" style="7" customWidth="1"/>
    <col min="14864" max="15102" width="10.625" style="7"/>
    <col min="15103" max="15103" width="5.875" style="7" bestFit="1" customWidth="1"/>
    <col min="15104" max="15104" width="7" style="7" customWidth="1"/>
    <col min="15105" max="15105" width="18.125" style="7" customWidth="1"/>
    <col min="15106" max="15106" width="6.375" style="7" bestFit="1" customWidth="1"/>
    <col min="15107" max="15107" width="9.625" style="7" customWidth="1"/>
    <col min="15108" max="15108" width="14.5" style="7" customWidth="1"/>
    <col min="15109" max="15109" width="15.625" style="7" customWidth="1"/>
    <col min="15110" max="15110" width="16.375" style="7" customWidth="1"/>
    <col min="15111" max="15111" width="13.5" style="7" customWidth="1"/>
    <col min="15112" max="15112" width="15" style="7" customWidth="1"/>
    <col min="15113" max="15113" width="9.625" style="7" customWidth="1"/>
    <col min="15114" max="15114" width="6.25" style="7" customWidth="1"/>
    <col min="15115" max="15115" width="12.125" style="7" customWidth="1"/>
    <col min="15116" max="15116" width="10.625" style="7"/>
    <col min="15117" max="15117" width="13" style="7" customWidth="1"/>
    <col min="15118" max="15118" width="10.625" style="7"/>
    <col min="15119" max="15119" width="13.25" style="7" customWidth="1"/>
    <col min="15120" max="15358" width="10.625" style="7"/>
    <col min="15359" max="15359" width="5.875" style="7" bestFit="1" customWidth="1"/>
    <col min="15360" max="15360" width="7" style="7" customWidth="1"/>
    <col min="15361" max="15361" width="18.125" style="7" customWidth="1"/>
    <col min="15362" max="15362" width="6.375" style="7" bestFit="1" customWidth="1"/>
    <col min="15363" max="15363" width="9.625" style="7" customWidth="1"/>
    <col min="15364" max="15364" width="14.5" style="7" customWidth="1"/>
    <col min="15365" max="15365" width="15.625" style="7" customWidth="1"/>
    <col min="15366" max="15366" width="16.375" style="7" customWidth="1"/>
    <col min="15367" max="15367" width="13.5" style="7" customWidth="1"/>
    <col min="15368" max="15368" width="15" style="7" customWidth="1"/>
    <col min="15369" max="15369" width="9.625" style="7" customWidth="1"/>
    <col min="15370" max="15370" width="6.25" style="7" customWidth="1"/>
    <col min="15371" max="15371" width="12.125" style="7" customWidth="1"/>
    <col min="15372" max="15372" width="10.625" style="7"/>
    <col min="15373" max="15373" width="13" style="7" customWidth="1"/>
    <col min="15374" max="15374" width="10.625" style="7"/>
    <col min="15375" max="15375" width="13.25" style="7" customWidth="1"/>
    <col min="15376" max="15614" width="10.625" style="7"/>
    <col min="15615" max="15615" width="5.875" style="7" bestFit="1" customWidth="1"/>
    <col min="15616" max="15616" width="7" style="7" customWidth="1"/>
    <col min="15617" max="15617" width="18.125" style="7" customWidth="1"/>
    <col min="15618" max="15618" width="6.375" style="7" bestFit="1" customWidth="1"/>
    <col min="15619" max="15619" width="9.625" style="7" customWidth="1"/>
    <col min="15620" max="15620" width="14.5" style="7" customWidth="1"/>
    <col min="15621" max="15621" width="15.625" style="7" customWidth="1"/>
    <col min="15622" max="15622" width="16.375" style="7" customWidth="1"/>
    <col min="15623" max="15623" width="13.5" style="7" customWidth="1"/>
    <col min="15624" max="15624" width="15" style="7" customWidth="1"/>
    <col min="15625" max="15625" width="9.625" style="7" customWidth="1"/>
    <col min="15626" max="15626" width="6.25" style="7" customWidth="1"/>
    <col min="15627" max="15627" width="12.125" style="7" customWidth="1"/>
    <col min="15628" max="15628" width="10.625" style="7"/>
    <col min="15629" max="15629" width="13" style="7" customWidth="1"/>
    <col min="15630" max="15630" width="10.625" style="7"/>
    <col min="15631" max="15631" width="13.25" style="7" customWidth="1"/>
    <col min="15632" max="15870" width="10.625" style="7"/>
    <col min="15871" max="15871" width="5.875" style="7" bestFit="1" customWidth="1"/>
    <col min="15872" max="15872" width="7" style="7" customWidth="1"/>
    <col min="15873" max="15873" width="18.125" style="7" customWidth="1"/>
    <col min="15874" max="15874" width="6.375" style="7" bestFit="1" customWidth="1"/>
    <col min="15875" max="15875" width="9.625" style="7" customWidth="1"/>
    <col min="15876" max="15876" width="14.5" style="7" customWidth="1"/>
    <col min="15877" max="15877" width="15.625" style="7" customWidth="1"/>
    <col min="15878" max="15878" width="16.375" style="7" customWidth="1"/>
    <col min="15879" max="15879" width="13.5" style="7" customWidth="1"/>
    <col min="15880" max="15880" width="15" style="7" customWidth="1"/>
    <col min="15881" max="15881" width="9.625" style="7" customWidth="1"/>
    <col min="15882" max="15882" width="6.25" style="7" customWidth="1"/>
    <col min="15883" max="15883" width="12.125" style="7" customWidth="1"/>
    <col min="15884" max="15884" width="10.625" style="7"/>
    <col min="15885" max="15885" width="13" style="7" customWidth="1"/>
    <col min="15886" max="15886" width="10.625" style="7"/>
    <col min="15887" max="15887" width="13.25" style="7" customWidth="1"/>
    <col min="15888" max="16126" width="10.625" style="7"/>
    <col min="16127" max="16127" width="5.875" style="7" bestFit="1" customWidth="1"/>
    <col min="16128" max="16128" width="7" style="7" customWidth="1"/>
    <col min="16129" max="16129" width="18.125" style="7" customWidth="1"/>
    <col min="16130" max="16130" width="6.375" style="7" bestFit="1" customWidth="1"/>
    <col min="16131" max="16131" width="9.625" style="7" customWidth="1"/>
    <col min="16132" max="16132" width="14.5" style="7" customWidth="1"/>
    <col min="16133" max="16133" width="15.625" style="7" customWidth="1"/>
    <col min="16134" max="16134" width="16.375" style="7" customWidth="1"/>
    <col min="16135" max="16135" width="13.5" style="7" customWidth="1"/>
    <col min="16136" max="16136" width="15" style="7" customWidth="1"/>
    <col min="16137" max="16137" width="9.625" style="7" customWidth="1"/>
    <col min="16138" max="16138" width="6.25" style="7" customWidth="1"/>
    <col min="16139" max="16139" width="12.125" style="7" customWidth="1"/>
    <col min="16140" max="16140" width="10.625" style="7"/>
    <col min="16141" max="16141" width="13" style="7" customWidth="1"/>
    <col min="16142" max="16142" width="10.625" style="7"/>
    <col min="16143" max="16143" width="13.25" style="7" customWidth="1"/>
    <col min="16144" max="16384" width="10.625" style="7"/>
  </cols>
  <sheetData>
    <row r="2" spans="2:10" s="18" customFormat="1" ht="15" customHeight="1">
      <c r="B2" s="632" t="s">
        <v>0</v>
      </c>
      <c r="C2" s="632"/>
      <c r="D2" s="632"/>
      <c r="E2" s="632"/>
      <c r="F2" s="632"/>
      <c r="G2" s="632"/>
      <c r="H2" s="632"/>
      <c r="I2" s="632"/>
      <c r="J2" s="632"/>
    </row>
    <row r="3" spans="2:10" s="18" customFormat="1" ht="15" customHeight="1">
      <c r="B3" s="632" t="s">
        <v>1</v>
      </c>
      <c r="C3" s="632"/>
      <c r="D3" s="632"/>
      <c r="E3" s="632"/>
      <c r="F3" s="632"/>
      <c r="G3" s="632"/>
      <c r="H3" s="632"/>
      <c r="I3" s="632"/>
      <c r="J3" s="632"/>
    </row>
    <row r="4" spans="2:10" s="18" customFormat="1" ht="20.25" customHeight="1">
      <c r="B4" s="632" t="s">
        <v>191</v>
      </c>
      <c r="C4" s="632"/>
      <c r="D4" s="632"/>
      <c r="E4" s="632"/>
      <c r="F4" s="632"/>
      <c r="G4" s="632"/>
      <c r="H4" s="632"/>
      <c r="I4" s="632"/>
      <c r="J4" s="632"/>
    </row>
    <row r="5" spans="2:10" s="18" customFormat="1" ht="15" customHeight="1" thickBot="1">
      <c r="B5" s="632"/>
      <c r="C5" s="632"/>
      <c r="D5" s="632"/>
      <c r="E5" s="632"/>
      <c r="F5" s="632"/>
      <c r="G5" s="632"/>
      <c r="H5" s="632"/>
      <c r="I5" s="632"/>
      <c r="J5" s="632"/>
    </row>
    <row r="6" spans="2:10" s="18" customFormat="1" ht="15" customHeight="1" thickBot="1">
      <c r="B6" s="718" t="str">
        <f>'1. General'!E12</f>
        <v>Especialización en Radiología e Imágenes Diagnósticas</v>
      </c>
      <c r="C6" s="719"/>
      <c r="D6" s="719"/>
      <c r="E6" s="719"/>
      <c r="F6" s="719"/>
      <c r="G6" s="719"/>
      <c r="H6" s="719"/>
      <c r="I6" s="719"/>
      <c r="J6" s="720"/>
    </row>
    <row r="7" spans="2:10" s="18" customFormat="1" ht="24.75" customHeight="1" thickBot="1">
      <c r="B7" s="707" t="s">
        <v>26</v>
      </c>
      <c r="C7" s="707" t="s">
        <v>27</v>
      </c>
      <c r="D7" s="707" t="s">
        <v>51</v>
      </c>
      <c r="E7" s="707" t="s">
        <v>36</v>
      </c>
      <c r="F7" s="709" t="s">
        <v>52</v>
      </c>
      <c r="G7" s="710"/>
      <c r="H7" s="710"/>
      <c r="I7" s="710"/>
      <c r="J7" s="711"/>
    </row>
    <row r="8" spans="2:10" s="18" customFormat="1" ht="16.5" thickBot="1">
      <c r="B8" s="708"/>
      <c r="C8" s="708"/>
      <c r="D8" s="708"/>
      <c r="E8" s="708"/>
      <c r="F8" s="317" t="s">
        <v>53</v>
      </c>
      <c r="G8" s="317" t="s">
        <v>54</v>
      </c>
      <c r="H8" s="317" t="s">
        <v>997</v>
      </c>
      <c r="I8" s="317" t="s">
        <v>55</v>
      </c>
      <c r="J8" s="317" t="s">
        <v>56</v>
      </c>
    </row>
    <row r="9" spans="2:10" s="18" customFormat="1" ht="15.75">
      <c r="B9" s="724">
        <v>2022</v>
      </c>
      <c r="C9" s="702" t="s">
        <v>42</v>
      </c>
      <c r="D9" s="477" t="s">
        <v>57</v>
      </c>
      <c r="E9" s="476">
        <f>SUM(F9:J9)</f>
        <v>14</v>
      </c>
      <c r="F9" s="481">
        <v>4</v>
      </c>
      <c r="G9" s="481">
        <v>3</v>
      </c>
      <c r="H9" s="481">
        <v>7</v>
      </c>
      <c r="I9" s="481">
        <v>0</v>
      </c>
      <c r="J9" s="568">
        <v>0</v>
      </c>
    </row>
    <row r="10" spans="2:10" s="18" customFormat="1" ht="15.75">
      <c r="B10" s="725"/>
      <c r="C10" s="703"/>
      <c r="D10" s="387" t="s">
        <v>222</v>
      </c>
      <c r="E10" s="55">
        <f t="shared" ref="E10:E48" si="0">SUM(F10:J10)</f>
        <v>0</v>
      </c>
      <c r="F10" s="388">
        <v>0</v>
      </c>
      <c r="G10" s="388">
        <v>0</v>
      </c>
      <c r="H10" s="388">
        <v>0</v>
      </c>
      <c r="I10" s="388">
        <v>0</v>
      </c>
      <c r="J10" s="566">
        <v>0</v>
      </c>
    </row>
    <row r="11" spans="2:10" s="18" customFormat="1" ht="15.75">
      <c r="B11" s="725"/>
      <c r="C11" s="703"/>
      <c r="D11" s="387" t="s">
        <v>58</v>
      </c>
      <c r="E11" s="55">
        <f t="shared" si="0"/>
        <v>15</v>
      </c>
      <c r="F11" s="388">
        <v>1</v>
      </c>
      <c r="G11" s="388">
        <v>3</v>
      </c>
      <c r="H11" s="388">
        <v>11</v>
      </c>
      <c r="I11" s="388">
        <v>0</v>
      </c>
      <c r="J11" s="389">
        <v>0</v>
      </c>
    </row>
    <row r="12" spans="2:10" s="18" customFormat="1" ht="16.5" thickBot="1">
      <c r="B12" s="725"/>
      <c r="C12" s="704"/>
      <c r="D12" s="390" t="s">
        <v>59</v>
      </c>
      <c r="E12" s="56">
        <f t="shared" si="0"/>
        <v>3</v>
      </c>
      <c r="F12" s="391">
        <v>1</v>
      </c>
      <c r="G12" s="391">
        <v>0</v>
      </c>
      <c r="H12" s="391">
        <v>0</v>
      </c>
      <c r="I12" s="391">
        <v>1</v>
      </c>
      <c r="J12" s="567">
        <v>1</v>
      </c>
    </row>
    <row r="13" spans="2:10" s="18" customFormat="1" ht="16.5" thickTop="1">
      <c r="B13" s="725"/>
      <c r="C13" s="705" t="s">
        <v>41</v>
      </c>
      <c r="D13" s="392" t="s">
        <v>57</v>
      </c>
      <c r="E13" s="57">
        <f t="shared" si="0"/>
        <v>14</v>
      </c>
      <c r="F13" s="393">
        <v>4</v>
      </c>
      <c r="G13" s="393">
        <v>3</v>
      </c>
      <c r="H13" s="393">
        <v>7</v>
      </c>
      <c r="I13" s="393">
        <v>0</v>
      </c>
      <c r="J13" s="570">
        <v>0</v>
      </c>
    </row>
    <row r="14" spans="2:10" s="18" customFormat="1" ht="15.75">
      <c r="B14" s="725"/>
      <c r="C14" s="703"/>
      <c r="D14" s="387" t="s">
        <v>222</v>
      </c>
      <c r="E14" s="55">
        <f t="shared" si="0"/>
        <v>0</v>
      </c>
      <c r="F14" s="388">
        <v>0</v>
      </c>
      <c r="G14" s="388">
        <v>0</v>
      </c>
      <c r="H14" s="388">
        <v>0</v>
      </c>
      <c r="I14" s="388">
        <v>0</v>
      </c>
      <c r="J14" s="566">
        <v>0</v>
      </c>
    </row>
    <row r="15" spans="2:10" s="18" customFormat="1" ht="15.75">
      <c r="B15" s="725"/>
      <c r="C15" s="703"/>
      <c r="D15" s="387" t="s">
        <v>58</v>
      </c>
      <c r="E15" s="55">
        <f t="shared" si="0"/>
        <v>15</v>
      </c>
      <c r="F15" s="388">
        <v>1</v>
      </c>
      <c r="G15" s="388">
        <v>3</v>
      </c>
      <c r="H15" s="388">
        <v>11</v>
      </c>
      <c r="I15" s="388">
        <v>0</v>
      </c>
      <c r="J15" s="389">
        <v>0</v>
      </c>
    </row>
    <row r="16" spans="2:10" s="18" customFormat="1" ht="16.5" thickBot="1">
      <c r="B16" s="726"/>
      <c r="C16" s="706"/>
      <c r="D16" s="479" t="s">
        <v>59</v>
      </c>
      <c r="E16" s="478">
        <f t="shared" si="0"/>
        <v>3</v>
      </c>
      <c r="F16" s="480">
        <v>1</v>
      </c>
      <c r="G16" s="480">
        <v>0</v>
      </c>
      <c r="H16" s="480">
        <v>0</v>
      </c>
      <c r="I16" s="480">
        <v>1</v>
      </c>
      <c r="J16" s="569">
        <v>1</v>
      </c>
    </row>
    <row r="17" spans="2:10" s="18" customFormat="1" ht="15.6" customHeight="1">
      <c r="B17" s="721">
        <v>2021</v>
      </c>
      <c r="C17" s="715" t="s">
        <v>42</v>
      </c>
      <c r="D17" s="580" t="s">
        <v>57</v>
      </c>
      <c r="E17" s="579">
        <f t="shared" si="0"/>
        <v>14</v>
      </c>
      <c r="F17" s="588">
        <v>4</v>
      </c>
      <c r="G17" s="588">
        <v>3</v>
      </c>
      <c r="H17" s="588">
        <v>7</v>
      </c>
      <c r="I17" s="588">
        <v>0</v>
      </c>
      <c r="J17" s="589">
        <v>0</v>
      </c>
    </row>
    <row r="18" spans="2:10" s="18" customFormat="1" ht="15.6" customHeight="1">
      <c r="B18" s="722"/>
      <c r="C18" s="716"/>
      <c r="D18" s="571" t="s">
        <v>222</v>
      </c>
      <c r="E18" s="572">
        <f t="shared" si="0"/>
        <v>0</v>
      </c>
      <c r="F18" s="573">
        <v>0</v>
      </c>
      <c r="G18" s="573">
        <v>0</v>
      </c>
      <c r="H18" s="573">
        <v>0</v>
      </c>
      <c r="I18" s="573">
        <v>0</v>
      </c>
      <c r="J18" s="574">
        <v>0</v>
      </c>
    </row>
    <row r="19" spans="2:10" s="18" customFormat="1" ht="15.6" customHeight="1">
      <c r="B19" s="722"/>
      <c r="C19" s="716"/>
      <c r="D19" s="571" t="s">
        <v>58</v>
      </c>
      <c r="E19" s="572">
        <f t="shared" si="0"/>
        <v>15</v>
      </c>
      <c r="F19" s="573">
        <v>1</v>
      </c>
      <c r="G19" s="573">
        <v>3</v>
      </c>
      <c r="H19" s="573">
        <v>11</v>
      </c>
      <c r="I19" s="573">
        <v>0</v>
      </c>
      <c r="J19" s="575">
        <v>0</v>
      </c>
    </row>
    <row r="20" spans="2:10" s="18" customFormat="1" ht="15.6" customHeight="1" thickBot="1">
      <c r="B20" s="722"/>
      <c r="C20" s="717"/>
      <c r="D20" s="576" t="s">
        <v>59</v>
      </c>
      <c r="E20" s="587">
        <f t="shared" si="0"/>
        <v>3</v>
      </c>
      <c r="F20" s="577">
        <v>1</v>
      </c>
      <c r="G20" s="577">
        <v>0</v>
      </c>
      <c r="H20" s="577">
        <v>0</v>
      </c>
      <c r="I20" s="577">
        <v>1</v>
      </c>
      <c r="J20" s="578">
        <v>1</v>
      </c>
    </row>
    <row r="21" spans="2:10" s="15" customFormat="1" ht="17.25" customHeight="1" thickTop="1">
      <c r="B21" s="722">
        <v>2020</v>
      </c>
      <c r="C21" s="727" t="s">
        <v>41</v>
      </c>
      <c r="D21" s="582" t="s">
        <v>57</v>
      </c>
      <c r="E21" s="581">
        <f t="shared" si="0"/>
        <v>14</v>
      </c>
      <c r="F21" s="585">
        <v>4</v>
      </c>
      <c r="G21" s="585">
        <v>3</v>
      </c>
      <c r="H21" s="585">
        <v>7</v>
      </c>
      <c r="I21" s="585">
        <v>0</v>
      </c>
      <c r="J21" s="586">
        <v>0</v>
      </c>
    </row>
    <row r="22" spans="2:10" s="15" customFormat="1" ht="17.25" customHeight="1">
      <c r="B22" s="722"/>
      <c r="C22" s="716"/>
      <c r="D22" s="571" t="s">
        <v>222</v>
      </c>
      <c r="E22" s="572">
        <f t="shared" si="0"/>
        <v>0</v>
      </c>
      <c r="F22" s="573">
        <v>0</v>
      </c>
      <c r="G22" s="573">
        <v>0</v>
      </c>
      <c r="H22" s="573">
        <v>0</v>
      </c>
      <c r="I22" s="573">
        <v>0</v>
      </c>
      <c r="J22" s="574">
        <v>0</v>
      </c>
    </row>
    <row r="23" spans="2:10" s="15" customFormat="1" ht="17.25" customHeight="1">
      <c r="B23" s="722"/>
      <c r="C23" s="716"/>
      <c r="D23" s="571" t="s">
        <v>58</v>
      </c>
      <c r="E23" s="572">
        <f t="shared" si="0"/>
        <v>15</v>
      </c>
      <c r="F23" s="573">
        <v>1</v>
      </c>
      <c r="G23" s="573">
        <v>3</v>
      </c>
      <c r="H23" s="573">
        <v>11</v>
      </c>
      <c r="I23" s="573">
        <v>0</v>
      </c>
      <c r="J23" s="575">
        <v>0</v>
      </c>
    </row>
    <row r="24" spans="2:10" s="15" customFormat="1" ht="17.25" customHeight="1" thickBot="1">
      <c r="B24" s="723"/>
      <c r="C24" s="728"/>
      <c r="D24" s="584" t="s">
        <v>59</v>
      </c>
      <c r="E24" s="583">
        <f t="shared" si="0"/>
        <v>3</v>
      </c>
      <c r="F24" s="590">
        <v>1</v>
      </c>
      <c r="G24" s="590">
        <v>0</v>
      </c>
      <c r="H24" s="590">
        <v>0</v>
      </c>
      <c r="I24" s="590">
        <v>1</v>
      </c>
      <c r="J24" s="591">
        <v>1</v>
      </c>
    </row>
    <row r="25" spans="2:10" s="15" customFormat="1" ht="17.25" customHeight="1">
      <c r="B25" s="724">
        <v>2020</v>
      </c>
      <c r="C25" s="702" t="s">
        <v>42</v>
      </c>
      <c r="D25" s="477" t="s">
        <v>57</v>
      </c>
      <c r="E25" s="476">
        <f t="shared" si="0"/>
        <v>14</v>
      </c>
      <c r="F25" s="481">
        <v>4</v>
      </c>
      <c r="G25" s="481">
        <v>3</v>
      </c>
      <c r="H25" s="481">
        <v>7</v>
      </c>
      <c r="I25" s="481">
        <v>0</v>
      </c>
      <c r="J25" s="568">
        <v>0</v>
      </c>
    </row>
    <row r="26" spans="2:10" s="15" customFormat="1" ht="17.25" customHeight="1">
      <c r="B26" s="725"/>
      <c r="C26" s="703"/>
      <c r="D26" s="387" t="s">
        <v>222</v>
      </c>
      <c r="E26" s="55">
        <f t="shared" si="0"/>
        <v>0</v>
      </c>
      <c r="F26" s="388">
        <v>0</v>
      </c>
      <c r="G26" s="388">
        <v>0</v>
      </c>
      <c r="H26" s="388">
        <v>0</v>
      </c>
      <c r="I26" s="388">
        <v>0</v>
      </c>
      <c r="J26" s="566">
        <v>0</v>
      </c>
    </row>
    <row r="27" spans="2:10" s="15" customFormat="1" ht="17.25" customHeight="1">
      <c r="B27" s="725"/>
      <c r="C27" s="703"/>
      <c r="D27" s="387" t="s">
        <v>58</v>
      </c>
      <c r="E27" s="55">
        <f t="shared" si="0"/>
        <v>15</v>
      </c>
      <c r="F27" s="388">
        <v>1</v>
      </c>
      <c r="G27" s="388">
        <v>3</v>
      </c>
      <c r="H27" s="388">
        <v>11</v>
      </c>
      <c r="I27" s="388">
        <v>0</v>
      </c>
      <c r="J27" s="389">
        <v>0</v>
      </c>
    </row>
    <row r="28" spans="2:10" s="15" customFormat="1" ht="17.25" customHeight="1" thickBot="1">
      <c r="B28" s="725"/>
      <c r="C28" s="704"/>
      <c r="D28" s="390" t="s">
        <v>59</v>
      </c>
      <c r="E28" s="56">
        <f t="shared" si="0"/>
        <v>3</v>
      </c>
      <c r="F28" s="391">
        <v>1</v>
      </c>
      <c r="G28" s="391">
        <v>0</v>
      </c>
      <c r="H28" s="391">
        <v>0</v>
      </c>
      <c r="I28" s="391">
        <v>1</v>
      </c>
      <c r="J28" s="567">
        <v>1</v>
      </c>
    </row>
    <row r="29" spans="2:10" s="15" customFormat="1" ht="17.25" customHeight="1" thickTop="1">
      <c r="B29" s="725"/>
      <c r="C29" s="705" t="s">
        <v>41</v>
      </c>
      <c r="D29" s="392" t="s">
        <v>57</v>
      </c>
      <c r="E29" s="57">
        <f t="shared" si="0"/>
        <v>14</v>
      </c>
      <c r="F29" s="393">
        <v>4</v>
      </c>
      <c r="G29" s="393">
        <v>3</v>
      </c>
      <c r="H29" s="393">
        <v>7</v>
      </c>
      <c r="I29" s="393">
        <v>0</v>
      </c>
      <c r="J29" s="570">
        <v>0</v>
      </c>
    </row>
    <row r="30" spans="2:10" s="15" customFormat="1" ht="17.25" customHeight="1">
      <c r="B30" s="725"/>
      <c r="C30" s="703"/>
      <c r="D30" s="387" t="s">
        <v>222</v>
      </c>
      <c r="E30" s="55">
        <f t="shared" si="0"/>
        <v>0</v>
      </c>
      <c r="F30" s="388">
        <v>0</v>
      </c>
      <c r="G30" s="388">
        <v>0</v>
      </c>
      <c r="H30" s="388">
        <v>0</v>
      </c>
      <c r="I30" s="388">
        <v>0</v>
      </c>
      <c r="J30" s="566">
        <v>0</v>
      </c>
    </row>
    <row r="31" spans="2:10" s="15" customFormat="1" ht="17.25" customHeight="1">
      <c r="B31" s="725"/>
      <c r="C31" s="703"/>
      <c r="D31" s="387" t="s">
        <v>58</v>
      </c>
      <c r="E31" s="55">
        <f t="shared" si="0"/>
        <v>15</v>
      </c>
      <c r="F31" s="388">
        <v>1</v>
      </c>
      <c r="G31" s="388">
        <v>3</v>
      </c>
      <c r="H31" s="388">
        <v>11</v>
      </c>
      <c r="I31" s="388">
        <v>0</v>
      </c>
      <c r="J31" s="389">
        <v>0</v>
      </c>
    </row>
    <row r="32" spans="2:10" s="15" customFormat="1" ht="17.25" customHeight="1" thickBot="1">
      <c r="B32" s="726"/>
      <c r="C32" s="706"/>
      <c r="D32" s="479" t="s">
        <v>59</v>
      </c>
      <c r="E32" s="478">
        <f t="shared" si="0"/>
        <v>3</v>
      </c>
      <c r="F32" s="480">
        <v>1</v>
      </c>
      <c r="G32" s="480">
        <v>0</v>
      </c>
      <c r="H32" s="480">
        <v>0</v>
      </c>
      <c r="I32" s="480">
        <v>1</v>
      </c>
      <c r="J32" s="569">
        <v>1</v>
      </c>
    </row>
    <row r="33" spans="2:11" s="15" customFormat="1" ht="17.25" customHeight="1">
      <c r="B33" s="721">
        <v>2019</v>
      </c>
      <c r="C33" s="715" t="s">
        <v>42</v>
      </c>
      <c r="D33" s="580" t="s">
        <v>57</v>
      </c>
      <c r="E33" s="579">
        <f t="shared" si="0"/>
        <v>14</v>
      </c>
      <c r="F33" s="588">
        <v>4</v>
      </c>
      <c r="G33" s="588">
        <v>3</v>
      </c>
      <c r="H33" s="588">
        <v>7</v>
      </c>
      <c r="I33" s="588">
        <v>0</v>
      </c>
      <c r="J33" s="589">
        <v>0</v>
      </c>
    </row>
    <row r="34" spans="2:11" s="15" customFormat="1" ht="17.25" customHeight="1">
      <c r="B34" s="722"/>
      <c r="C34" s="716"/>
      <c r="D34" s="571" t="s">
        <v>222</v>
      </c>
      <c r="E34" s="572">
        <f t="shared" si="0"/>
        <v>0</v>
      </c>
      <c r="F34" s="573">
        <v>0</v>
      </c>
      <c r="G34" s="573">
        <v>0</v>
      </c>
      <c r="H34" s="573">
        <v>0</v>
      </c>
      <c r="I34" s="573">
        <v>0</v>
      </c>
      <c r="J34" s="574">
        <v>0</v>
      </c>
    </row>
    <row r="35" spans="2:11" s="15" customFormat="1" ht="17.25" customHeight="1">
      <c r="B35" s="722"/>
      <c r="C35" s="716"/>
      <c r="D35" s="571" t="s">
        <v>58</v>
      </c>
      <c r="E35" s="572">
        <f t="shared" si="0"/>
        <v>15</v>
      </c>
      <c r="F35" s="573">
        <v>1</v>
      </c>
      <c r="G35" s="573">
        <v>3</v>
      </c>
      <c r="H35" s="573">
        <v>11</v>
      </c>
      <c r="I35" s="573">
        <v>0</v>
      </c>
      <c r="J35" s="575">
        <v>0</v>
      </c>
    </row>
    <row r="36" spans="2:11" s="15" customFormat="1" ht="17.25" customHeight="1" thickBot="1">
      <c r="B36" s="722"/>
      <c r="C36" s="717"/>
      <c r="D36" s="576" t="s">
        <v>59</v>
      </c>
      <c r="E36" s="587">
        <f t="shared" si="0"/>
        <v>3</v>
      </c>
      <c r="F36" s="577">
        <v>1</v>
      </c>
      <c r="G36" s="577">
        <v>0</v>
      </c>
      <c r="H36" s="577">
        <v>0</v>
      </c>
      <c r="I36" s="577">
        <v>1</v>
      </c>
      <c r="J36" s="578">
        <v>1</v>
      </c>
    </row>
    <row r="37" spans="2:11" s="15" customFormat="1" ht="17.25" customHeight="1" thickTop="1">
      <c r="B37" s="722"/>
      <c r="C37" s="727" t="s">
        <v>41</v>
      </c>
      <c r="D37" s="582" t="s">
        <v>57</v>
      </c>
      <c r="E37" s="581">
        <f t="shared" si="0"/>
        <v>14</v>
      </c>
      <c r="F37" s="585">
        <v>4</v>
      </c>
      <c r="G37" s="585">
        <v>3</v>
      </c>
      <c r="H37" s="585">
        <v>7</v>
      </c>
      <c r="I37" s="585">
        <v>0</v>
      </c>
      <c r="J37" s="586">
        <v>0</v>
      </c>
    </row>
    <row r="38" spans="2:11" s="15" customFormat="1" ht="17.25" customHeight="1">
      <c r="B38" s="722"/>
      <c r="C38" s="716"/>
      <c r="D38" s="571" t="s">
        <v>222</v>
      </c>
      <c r="E38" s="572">
        <f t="shared" si="0"/>
        <v>0</v>
      </c>
      <c r="F38" s="573">
        <v>0</v>
      </c>
      <c r="G38" s="573">
        <v>0</v>
      </c>
      <c r="H38" s="573">
        <v>0</v>
      </c>
      <c r="I38" s="573">
        <v>0</v>
      </c>
      <c r="J38" s="574">
        <v>0</v>
      </c>
    </row>
    <row r="39" spans="2:11" s="15" customFormat="1" ht="17.25" customHeight="1">
      <c r="B39" s="722"/>
      <c r="C39" s="716"/>
      <c r="D39" s="571" t="s">
        <v>58</v>
      </c>
      <c r="E39" s="572">
        <f t="shared" si="0"/>
        <v>15</v>
      </c>
      <c r="F39" s="573">
        <v>1</v>
      </c>
      <c r="G39" s="573">
        <v>3</v>
      </c>
      <c r="H39" s="573">
        <v>11</v>
      </c>
      <c r="I39" s="573">
        <v>0</v>
      </c>
      <c r="J39" s="575">
        <v>0</v>
      </c>
    </row>
    <row r="40" spans="2:11" s="15" customFormat="1" ht="17.25" customHeight="1" thickBot="1">
      <c r="B40" s="723"/>
      <c r="C40" s="728"/>
      <c r="D40" s="584" t="s">
        <v>59</v>
      </c>
      <c r="E40" s="583">
        <f t="shared" si="0"/>
        <v>3</v>
      </c>
      <c r="F40" s="590">
        <v>1</v>
      </c>
      <c r="G40" s="590">
        <v>0</v>
      </c>
      <c r="H40" s="590">
        <v>0</v>
      </c>
      <c r="I40" s="590">
        <v>1</v>
      </c>
      <c r="J40" s="591">
        <v>1</v>
      </c>
    </row>
    <row r="41" spans="2:11" s="15" customFormat="1" ht="17.25" customHeight="1">
      <c r="B41" s="724">
        <v>2018</v>
      </c>
      <c r="C41" s="702" t="s">
        <v>42</v>
      </c>
      <c r="D41" s="477" t="s">
        <v>57</v>
      </c>
      <c r="E41" s="476">
        <f t="shared" si="0"/>
        <v>14</v>
      </c>
      <c r="F41" s="481">
        <v>4</v>
      </c>
      <c r="G41" s="481">
        <v>3</v>
      </c>
      <c r="H41" s="481">
        <v>7</v>
      </c>
      <c r="I41" s="481">
        <v>0</v>
      </c>
      <c r="J41" s="568">
        <v>0</v>
      </c>
    </row>
    <row r="42" spans="2:11" s="15" customFormat="1" ht="17.25" customHeight="1">
      <c r="B42" s="725"/>
      <c r="C42" s="703"/>
      <c r="D42" s="387" t="s">
        <v>222</v>
      </c>
      <c r="E42" s="55">
        <f t="shared" si="0"/>
        <v>0</v>
      </c>
      <c r="F42" s="388">
        <v>0</v>
      </c>
      <c r="G42" s="388">
        <v>0</v>
      </c>
      <c r="H42" s="388">
        <v>0</v>
      </c>
      <c r="I42" s="388">
        <v>0</v>
      </c>
      <c r="J42" s="566">
        <v>0</v>
      </c>
    </row>
    <row r="43" spans="2:11" s="15" customFormat="1" ht="17.25" customHeight="1">
      <c r="B43" s="725"/>
      <c r="C43" s="703"/>
      <c r="D43" s="387" t="s">
        <v>58</v>
      </c>
      <c r="E43" s="55">
        <f t="shared" si="0"/>
        <v>15</v>
      </c>
      <c r="F43" s="388">
        <v>1</v>
      </c>
      <c r="G43" s="388">
        <v>3</v>
      </c>
      <c r="H43" s="388">
        <v>11</v>
      </c>
      <c r="I43" s="388">
        <v>0</v>
      </c>
      <c r="J43" s="389">
        <v>0</v>
      </c>
    </row>
    <row r="44" spans="2:11" s="15" customFormat="1" ht="17.25" customHeight="1" thickBot="1">
      <c r="B44" s="725"/>
      <c r="C44" s="704"/>
      <c r="D44" s="390" t="s">
        <v>59</v>
      </c>
      <c r="E44" s="56">
        <f t="shared" si="0"/>
        <v>3</v>
      </c>
      <c r="F44" s="391">
        <v>1</v>
      </c>
      <c r="G44" s="391">
        <v>0</v>
      </c>
      <c r="H44" s="391">
        <v>0</v>
      </c>
      <c r="I44" s="391">
        <v>1</v>
      </c>
      <c r="J44" s="567">
        <v>1</v>
      </c>
    </row>
    <row r="45" spans="2:11" s="15" customFormat="1" ht="17.25" customHeight="1" thickTop="1">
      <c r="B45" s="725"/>
      <c r="C45" s="705" t="s">
        <v>41</v>
      </c>
      <c r="D45" s="392" t="s">
        <v>57</v>
      </c>
      <c r="E45" s="57">
        <f t="shared" si="0"/>
        <v>14</v>
      </c>
      <c r="F45" s="393">
        <v>4</v>
      </c>
      <c r="G45" s="393">
        <v>3</v>
      </c>
      <c r="H45" s="393">
        <v>7</v>
      </c>
      <c r="I45" s="393">
        <v>0</v>
      </c>
      <c r="J45" s="570">
        <v>0</v>
      </c>
      <c r="K45" s="16"/>
    </row>
    <row r="46" spans="2:11" s="15" customFormat="1" ht="17.25" customHeight="1">
      <c r="B46" s="725"/>
      <c r="C46" s="703"/>
      <c r="D46" s="387" t="s">
        <v>222</v>
      </c>
      <c r="E46" s="55">
        <f t="shared" si="0"/>
        <v>0</v>
      </c>
      <c r="F46" s="388">
        <v>0</v>
      </c>
      <c r="G46" s="388">
        <v>0</v>
      </c>
      <c r="H46" s="388">
        <v>0</v>
      </c>
      <c r="I46" s="388">
        <v>0</v>
      </c>
      <c r="J46" s="566">
        <v>0</v>
      </c>
    </row>
    <row r="47" spans="2:11" s="15" customFormat="1" ht="17.25" customHeight="1">
      <c r="B47" s="725"/>
      <c r="C47" s="703"/>
      <c r="D47" s="387" t="s">
        <v>58</v>
      </c>
      <c r="E47" s="55">
        <f t="shared" si="0"/>
        <v>15</v>
      </c>
      <c r="F47" s="388">
        <v>1</v>
      </c>
      <c r="G47" s="388">
        <v>3</v>
      </c>
      <c r="H47" s="388">
        <v>11</v>
      </c>
      <c r="I47" s="388">
        <v>0</v>
      </c>
      <c r="J47" s="389">
        <v>0</v>
      </c>
    </row>
    <row r="48" spans="2:11" s="15" customFormat="1" ht="17.25" customHeight="1" thickBot="1">
      <c r="B48" s="726"/>
      <c r="C48" s="706"/>
      <c r="D48" s="479" t="s">
        <v>59</v>
      </c>
      <c r="E48" s="478">
        <f t="shared" si="0"/>
        <v>3</v>
      </c>
      <c r="F48" s="480">
        <v>1</v>
      </c>
      <c r="G48" s="480">
        <v>0</v>
      </c>
      <c r="H48" s="480">
        <v>0</v>
      </c>
      <c r="I48" s="480">
        <v>1</v>
      </c>
      <c r="J48" s="569">
        <v>1</v>
      </c>
    </row>
    <row r="49" spans="2:20" ht="15" customHeight="1">
      <c r="F49" s="430"/>
    </row>
    <row r="51" spans="2:20" ht="15" customHeight="1">
      <c r="B51" s="12" t="s">
        <v>60</v>
      </c>
      <c r="C51" s="712" t="s">
        <v>61</v>
      </c>
      <c r="D51" s="712"/>
      <c r="E51" s="712"/>
      <c r="F51" s="712"/>
      <c r="G51" s="712"/>
      <c r="H51" s="712"/>
      <c r="I51" s="712"/>
      <c r="J51" s="712"/>
      <c r="K51" s="323"/>
      <c r="L51" s="323"/>
      <c r="M51" s="323"/>
      <c r="N51" s="323"/>
      <c r="O51" s="323"/>
      <c r="P51" s="323"/>
      <c r="Q51" s="323"/>
      <c r="R51" s="323"/>
      <c r="S51" s="323"/>
      <c r="T51" s="323"/>
    </row>
    <row r="52" spans="2:20" ht="15" customHeight="1">
      <c r="B52" s="713" t="s">
        <v>923</v>
      </c>
      <c r="C52" s="714"/>
      <c r="D52" s="714"/>
      <c r="E52" s="714"/>
      <c r="F52" s="714"/>
      <c r="G52" s="714"/>
      <c r="H52" s="714"/>
      <c r="I52" s="714"/>
      <c r="J52" s="714"/>
      <c r="K52" s="714"/>
      <c r="L52" s="714"/>
      <c r="M52" s="714"/>
      <c r="N52" s="714"/>
      <c r="O52" s="714"/>
      <c r="P52" s="714"/>
      <c r="Q52" s="714"/>
      <c r="R52" s="714"/>
      <c r="S52" s="714"/>
      <c r="T52" s="714"/>
    </row>
  </sheetData>
  <autoFilter ref="B7:J48" xr:uid="{00000000-0001-0000-0400-000000000000}">
    <filterColumn colId="4" showButton="0"/>
    <filterColumn colId="5" showButton="0"/>
    <filterColumn colId="6" showButton="0"/>
    <filterColumn colId="7" showButton="0"/>
    <filterColumn colId="8" showButton="0"/>
  </autoFilter>
  <mergeCells count="27">
    <mergeCell ref="C51:J51"/>
    <mergeCell ref="B52:T52"/>
    <mergeCell ref="C17:C20"/>
    <mergeCell ref="B6:J6"/>
    <mergeCell ref="B17:B24"/>
    <mergeCell ref="B33:B40"/>
    <mergeCell ref="B41:B48"/>
    <mergeCell ref="C37:C40"/>
    <mergeCell ref="C45:C48"/>
    <mergeCell ref="C41:C44"/>
    <mergeCell ref="C13:C16"/>
    <mergeCell ref="C9:C12"/>
    <mergeCell ref="B9:B16"/>
    <mergeCell ref="C33:C36"/>
    <mergeCell ref="C21:C24"/>
    <mergeCell ref="B25:B32"/>
    <mergeCell ref="C25:C28"/>
    <mergeCell ref="C29:C32"/>
    <mergeCell ref="B2:J2"/>
    <mergeCell ref="B3:J3"/>
    <mergeCell ref="B4:J4"/>
    <mergeCell ref="B5:J5"/>
    <mergeCell ref="B7:B8"/>
    <mergeCell ref="C7:C8"/>
    <mergeCell ref="D7:D8"/>
    <mergeCell ref="E7:E8"/>
    <mergeCell ref="F7:J7"/>
  </mergeCells>
  <printOptions horizontalCentered="1"/>
  <pageMargins left="0.31496062992125984" right="0.39370078740157483" top="0.98425196850393704" bottom="0.70866141732283472" header="0" footer="0"/>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Z54"/>
  <sheetViews>
    <sheetView showGridLines="0" topLeftCell="A4" zoomScale="80" zoomScaleNormal="80" workbookViewId="0">
      <selection activeCell="C16" sqref="C16"/>
    </sheetView>
  </sheetViews>
  <sheetFormatPr baseColWidth="10" defaultColWidth="10.625" defaultRowHeight="15" customHeight="1"/>
  <cols>
    <col min="1" max="1" width="2.875" style="19" customWidth="1"/>
    <col min="2" max="2" width="33.125" style="38" customWidth="1"/>
    <col min="3" max="3" width="26" style="38" customWidth="1"/>
    <col min="4" max="4" width="21.625" style="19" bestFit="1" customWidth="1"/>
    <col min="5" max="5" width="5.125" style="19" customWidth="1"/>
    <col min="6" max="6" width="10.125" style="19" customWidth="1"/>
    <col min="7" max="7" width="12.25" style="19" customWidth="1"/>
    <col min="8" max="8" width="12.75" style="19" customWidth="1"/>
    <col min="9" max="12" width="6.375" style="19" customWidth="1"/>
    <col min="13" max="15" width="11.75" style="19" customWidth="1"/>
    <col min="16" max="18" width="17.375" style="19" customWidth="1"/>
    <col min="19" max="19" width="10.625" style="19" customWidth="1"/>
    <col min="20" max="20" width="13.25" style="19" customWidth="1"/>
    <col min="21" max="258" width="10.625" style="19"/>
    <col min="259" max="259" width="17" style="19" bestFit="1" customWidth="1"/>
    <col min="260" max="260" width="21.625" style="19" bestFit="1" customWidth="1"/>
    <col min="261" max="261" width="5.125" style="19" customWidth="1"/>
    <col min="262" max="263" width="9.125" style="19" customWidth="1"/>
    <col min="264" max="264" width="10.25" style="19" customWidth="1"/>
    <col min="265" max="265" width="3.75" style="19" bestFit="1" customWidth="1"/>
    <col min="266" max="266" width="5.125" style="19" bestFit="1" customWidth="1"/>
    <col min="267" max="267" width="4.625" style="19" bestFit="1" customWidth="1"/>
    <col min="268" max="268" width="6" style="19" bestFit="1" customWidth="1"/>
    <col min="269" max="269" width="9.625" style="19" customWidth="1"/>
    <col min="270" max="270" width="9.625" style="19" bestFit="1" customWidth="1"/>
    <col min="271" max="271" width="10.25" style="19" customWidth="1"/>
    <col min="272" max="272" width="8" style="19" bestFit="1" customWidth="1"/>
    <col min="273" max="273" width="8.375" style="19" bestFit="1" customWidth="1"/>
    <col min="274" max="274" width="10.75" style="19" customWidth="1"/>
    <col min="275" max="275" width="10.625" style="19" customWidth="1"/>
    <col min="276" max="276" width="13.25" style="19" customWidth="1"/>
    <col min="277" max="514" width="10.625" style="19"/>
    <col min="515" max="515" width="17" style="19" bestFit="1" customWidth="1"/>
    <col min="516" max="516" width="21.625" style="19" bestFit="1" customWidth="1"/>
    <col min="517" max="517" width="5.125" style="19" customWidth="1"/>
    <col min="518" max="519" width="9.125" style="19" customWidth="1"/>
    <col min="520" max="520" width="10.25" style="19" customWidth="1"/>
    <col min="521" max="521" width="3.75" style="19" bestFit="1" customWidth="1"/>
    <col min="522" max="522" width="5.125" style="19" bestFit="1" customWidth="1"/>
    <col min="523" max="523" width="4.625" style="19" bestFit="1" customWidth="1"/>
    <col min="524" max="524" width="6" style="19" bestFit="1" customWidth="1"/>
    <col min="525" max="525" width="9.625" style="19" customWidth="1"/>
    <col min="526" max="526" width="9.625" style="19" bestFit="1" customWidth="1"/>
    <col min="527" max="527" width="10.25" style="19" customWidth="1"/>
    <col min="528" max="528" width="8" style="19" bestFit="1" customWidth="1"/>
    <col min="529" max="529" width="8.375" style="19" bestFit="1" customWidth="1"/>
    <col min="530" max="530" width="10.75" style="19" customWidth="1"/>
    <col min="531" max="531" width="10.625" style="19" customWidth="1"/>
    <col min="532" max="532" width="13.25" style="19" customWidth="1"/>
    <col min="533" max="770" width="10.625" style="19"/>
    <col min="771" max="771" width="17" style="19" bestFit="1" customWidth="1"/>
    <col min="772" max="772" width="21.625" style="19" bestFit="1" customWidth="1"/>
    <col min="773" max="773" width="5.125" style="19" customWidth="1"/>
    <col min="774" max="775" width="9.125" style="19" customWidth="1"/>
    <col min="776" max="776" width="10.25" style="19" customWidth="1"/>
    <col min="777" max="777" width="3.75" style="19" bestFit="1" customWidth="1"/>
    <col min="778" max="778" width="5.125" style="19" bestFit="1" customWidth="1"/>
    <col min="779" max="779" width="4.625" style="19" bestFit="1" customWidth="1"/>
    <col min="780" max="780" width="6" style="19" bestFit="1" customWidth="1"/>
    <col min="781" max="781" width="9.625" style="19" customWidth="1"/>
    <col min="782" max="782" width="9.625" style="19" bestFit="1" customWidth="1"/>
    <col min="783" max="783" width="10.25" style="19" customWidth="1"/>
    <col min="784" max="784" width="8" style="19" bestFit="1" customWidth="1"/>
    <col min="785" max="785" width="8.375" style="19" bestFit="1" customWidth="1"/>
    <col min="786" max="786" width="10.75" style="19" customWidth="1"/>
    <col min="787" max="787" width="10.625" style="19" customWidth="1"/>
    <col min="788" max="788" width="13.25" style="19" customWidth="1"/>
    <col min="789" max="1026" width="10.625" style="19"/>
    <col min="1027" max="1027" width="17" style="19" bestFit="1" customWidth="1"/>
    <col min="1028" max="1028" width="21.625" style="19" bestFit="1" customWidth="1"/>
    <col min="1029" max="1029" width="5.125" style="19" customWidth="1"/>
    <col min="1030" max="1031" width="9.125" style="19" customWidth="1"/>
    <col min="1032" max="1032" width="10.25" style="19" customWidth="1"/>
    <col min="1033" max="1033" width="3.75" style="19" bestFit="1" customWidth="1"/>
    <col min="1034" max="1034" width="5.125" style="19" bestFit="1" customWidth="1"/>
    <col min="1035" max="1035" width="4.625" style="19" bestFit="1" customWidth="1"/>
    <col min="1036" max="1036" width="6" style="19" bestFit="1" customWidth="1"/>
    <col min="1037" max="1037" width="9.625" style="19" customWidth="1"/>
    <col min="1038" max="1038" width="9.625" style="19" bestFit="1" customWidth="1"/>
    <col min="1039" max="1039" width="10.25" style="19" customWidth="1"/>
    <col min="1040" max="1040" width="8" style="19" bestFit="1" customWidth="1"/>
    <col min="1041" max="1041" width="8.375" style="19" bestFit="1" customWidth="1"/>
    <col min="1042" max="1042" width="10.75" style="19" customWidth="1"/>
    <col min="1043" max="1043" width="10.625" style="19" customWidth="1"/>
    <col min="1044" max="1044" width="13.25" style="19" customWidth="1"/>
    <col min="1045" max="1282" width="10.625" style="19"/>
    <col min="1283" max="1283" width="17" style="19" bestFit="1" customWidth="1"/>
    <col min="1284" max="1284" width="21.625" style="19" bestFit="1" customWidth="1"/>
    <col min="1285" max="1285" width="5.125" style="19" customWidth="1"/>
    <col min="1286" max="1287" width="9.125" style="19" customWidth="1"/>
    <col min="1288" max="1288" width="10.25" style="19" customWidth="1"/>
    <col min="1289" max="1289" width="3.75" style="19" bestFit="1" customWidth="1"/>
    <col min="1290" max="1290" width="5.125" style="19" bestFit="1" customWidth="1"/>
    <col min="1291" max="1291" width="4.625" style="19" bestFit="1" customWidth="1"/>
    <col min="1292" max="1292" width="6" style="19" bestFit="1" customWidth="1"/>
    <col min="1293" max="1293" width="9.625" style="19" customWidth="1"/>
    <col min="1294" max="1294" width="9.625" style="19" bestFit="1" customWidth="1"/>
    <col min="1295" max="1295" width="10.25" style="19" customWidth="1"/>
    <col min="1296" max="1296" width="8" style="19" bestFit="1" customWidth="1"/>
    <col min="1297" max="1297" width="8.375" style="19" bestFit="1" customWidth="1"/>
    <col min="1298" max="1298" width="10.75" style="19" customWidth="1"/>
    <col min="1299" max="1299" width="10.625" style="19" customWidth="1"/>
    <col min="1300" max="1300" width="13.25" style="19" customWidth="1"/>
    <col min="1301" max="1538" width="10.625" style="19"/>
    <col min="1539" max="1539" width="17" style="19" bestFit="1" customWidth="1"/>
    <col min="1540" max="1540" width="21.625" style="19" bestFit="1" customWidth="1"/>
    <col min="1541" max="1541" width="5.125" style="19" customWidth="1"/>
    <col min="1542" max="1543" width="9.125" style="19" customWidth="1"/>
    <col min="1544" max="1544" width="10.25" style="19" customWidth="1"/>
    <col min="1545" max="1545" width="3.75" style="19" bestFit="1" customWidth="1"/>
    <col min="1546" max="1546" width="5.125" style="19" bestFit="1" customWidth="1"/>
    <col min="1547" max="1547" width="4.625" style="19" bestFit="1" customWidth="1"/>
    <col min="1548" max="1548" width="6" style="19" bestFit="1" customWidth="1"/>
    <col min="1549" max="1549" width="9.625" style="19" customWidth="1"/>
    <col min="1550" max="1550" width="9.625" style="19" bestFit="1" customWidth="1"/>
    <col min="1551" max="1551" width="10.25" style="19" customWidth="1"/>
    <col min="1552" max="1552" width="8" style="19" bestFit="1" customWidth="1"/>
    <col min="1553" max="1553" width="8.375" style="19" bestFit="1" customWidth="1"/>
    <col min="1554" max="1554" width="10.75" style="19" customWidth="1"/>
    <col min="1555" max="1555" width="10.625" style="19" customWidth="1"/>
    <col min="1556" max="1556" width="13.25" style="19" customWidth="1"/>
    <col min="1557" max="1794" width="10.625" style="19"/>
    <col min="1795" max="1795" width="17" style="19" bestFit="1" customWidth="1"/>
    <col min="1796" max="1796" width="21.625" style="19" bestFit="1" customWidth="1"/>
    <col min="1797" max="1797" width="5.125" style="19" customWidth="1"/>
    <col min="1798" max="1799" width="9.125" style="19" customWidth="1"/>
    <col min="1800" max="1800" width="10.25" style="19" customWidth="1"/>
    <col min="1801" max="1801" width="3.75" style="19" bestFit="1" customWidth="1"/>
    <col min="1802" max="1802" width="5.125" style="19" bestFit="1" customWidth="1"/>
    <col min="1803" max="1803" width="4.625" style="19" bestFit="1" customWidth="1"/>
    <col min="1804" max="1804" width="6" style="19" bestFit="1" customWidth="1"/>
    <col min="1805" max="1805" width="9.625" style="19" customWidth="1"/>
    <col min="1806" max="1806" width="9.625" style="19" bestFit="1" customWidth="1"/>
    <col min="1807" max="1807" width="10.25" style="19" customWidth="1"/>
    <col min="1808" max="1808" width="8" style="19" bestFit="1" customWidth="1"/>
    <col min="1809" max="1809" width="8.375" style="19" bestFit="1" customWidth="1"/>
    <col min="1810" max="1810" width="10.75" style="19" customWidth="1"/>
    <col min="1811" max="1811" width="10.625" style="19" customWidth="1"/>
    <col min="1812" max="1812" width="13.25" style="19" customWidth="1"/>
    <col min="1813" max="2050" width="10.625" style="19"/>
    <col min="2051" max="2051" width="17" style="19" bestFit="1" customWidth="1"/>
    <col min="2052" max="2052" width="21.625" style="19" bestFit="1" customWidth="1"/>
    <col min="2053" max="2053" width="5.125" style="19" customWidth="1"/>
    <col min="2054" max="2055" width="9.125" style="19" customWidth="1"/>
    <col min="2056" max="2056" width="10.25" style="19" customWidth="1"/>
    <col min="2057" max="2057" width="3.75" style="19" bestFit="1" customWidth="1"/>
    <col min="2058" max="2058" width="5.125" style="19" bestFit="1" customWidth="1"/>
    <col min="2059" max="2059" width="4.625" style="19" bestFit="1" customWidth="1"/>
    <col min="2060" max="2060" width="6" style="19" bestFit="1" customWidth="1"/>
    <col min="2061" max="2061" width="9.625" style="19" customWidth="1"/>
    <col min="2062" max="2062" width="9.625" style="19" bestFit="1" customWidth="1"/>
    <col min="2063" max="2063" width="10.25" style="19" customWidth="1"/>
    <col min="2064" max="2064" width="8" style="19" bestFit="1" customWidth="1"/>
    <col min="2065" max="2065" width="8.375" style="19" bestFit="1" customWidth="1"/>
    <col min="2066" max="2066" width="10.75" style="19" customWidth="1"/>
    <col min="2067" max="2067" width="10.625" style="19" customWidth="1"/>
    <col min="2068" max="2068" width="13.25" style="19" customWidth="1"/>
    <col min="2069" max="2306" width="10.625" style="19"/>
    <col min="2307" max="2307" width="17" style="19" bestFit="1" customWidth="1"/>
    <col min="2308" max="2308" width="21.625" style="19" bestFit="1" customWidth="1"/>
    <col min="2309" max="2309" width="5.125" style="19" customWidth="1"/>
    <col min="2310" max="2311" width="9.125" style="19" customWidth="1"/>
    <col min="2312" max="2312" width="10.25" style="19" customWidth="1"/>
    <col min="2313" max="2313" width="3.75" style="19" bestFit="1" customWidth="1"/>
    <col min="2314" max="2314" width="5.125" style="19" bestFit="1" customWidth="1"/>
    <col min="2315" max="2315" width="4.625" style="19" bestFit="1" customWidth="1"/>
    <col min="2316" max="2316" width="6" style="19" bestFit="1" customWidth="1"/>
    <col min="2317" max="2317" width="9.625" style="19" customWidth="1"/>
    <col min="2318" max="2318" width="9.625" style="19" bestFit="1" customWidth="1"/>
    <col min="2319" max="2319" width="10.25" style="19" customWidth="1"/>
    <col min="2320" max="2320" width="8" style="19" bestFit="1" customWidth="1"/>
    <col min="2321" max="2321" width="8.375" style="19" bestFit="1" customWidth="1"/>
    <col min="2322" max="2322" width="10.75" style="19" customWidth="1"/>
    <col min="2323" max="2323" width="10.625" style="19" customWidth="1"/>
    <col min="2324" max="2324" width="13.25" style="19" customWidth="1"/>
    <col min="2325" max="2562" width="10.625" style="19"/>
    <col min="2563" max="2563" width="17" style="19" bestFit="1" customWidth="1"/>
    <col min="2564" max="2564" width="21.625" style="19" bestFit="1" customWidth="1"/>
    <col min="2565" max="2565" width="5.125" style="19" customWidth="1"/>
    <col min="2566" max="2567" width="9.125" style="19" customWidth="1"/>
    <col min="2568" max="2568" width="10.25" style="19" customWidth="1"/>
    <col min="2569" max="2569" width="3.75" style="19" bestFit="1" customWidth="1"/>
    <col min="2570" max="2570" width="5.125" style="19" bestFit="1" customWidth="1"/>
    <col min="2571" max="2571" width="4.625" style="19" bestFit="1" customWidth="1"/>
    <col min="2572" max="2572" width="6" style="19" bestFit="1" customWidth="1"/>
    <col min="2573" max="2573" width="9.625" style="19" customWidth="1"/>
    <col min="2574" max="2574" width="9.625" style="19" bestFit="1" customWidth="1"/>
    <col min="2575" max="2575" width="10.25" style="19" customWidth="1"/>
    <col min="2576" max="2576" width="8" style="19" bestFit="1" customWidth="1"/>
    <col min="2577" max="2577" width="8.375" style="19" bestFit="1" customWidth="1"/>
    <col min="2578" max="2578" width="10.75" style="19" customWidth="1"/>
    <col min="2579" max="2579" width="10.625" style="19" customWidth="1"/>
    <col min="2580" max="2580" width="13.25" style="19" customWidth="1"/>
    <col min="2581" max="2818" width="10.625" style="19"/>
    <col min="2819" max="2819" width="17" style="19" bestFit="1" customWidth="1"/>
    <col min="2820" max="2820" width="21.625" style="19" bestFit="1" customWidth="1"/>
    <col min="2821" max="2821" width="5.125" style="19" customWidth="1"/>
    <col min="2822" max="2823" width="9.125" style="19" customWidth="1"/>
    <col min="2824" max="2824" width="10.25" style="19" customWidth="1"/>
    <col min="2825" max="2825" width="3.75" style="19" bestFit="1" customWidth="1"/>
    <col min="2826" max="2826" width="5.125" style="19" bestFit="1" customWidth="1"/>
    <col min="2827" max="2827" width="4.625" style="19" bestFit="1" customWidth="1"/>
    <col min="2828" max="2828" width="6" style="19" bestFit="1" customWidth="1"/>
    <col min="2829" max="2829" width="9.625" style="19" customWidth="1"/>
    <col min="2830" max="2830" width="9.625" style="19" bestFit="1" customWidth="1"/>
    <col min="2831" max="2831" width="10.25" style="19" customWidth="1"/>
    <col min="2832" max="2832" width="8" style="19" bestFit="1" customWidth="1"/>
    <col min="2833" max="2833" width="8.375" style="19" bestFit="1" customWidth="1"/>
    <col min="2834" max="2834" width="10.75" style="19" customWidth="1"/>
    <col min="2835" max="2835" width="10.625" style="19" customWidth="1"/>
    <col min="2836" max="2836" width="13.25" style="19" customWidth="1"/>
    <col min="2837" max="3074" width="10.625" style="19"/>
    <col min="3075" max="3075" width="17" style="19" bestFit="1" customWidth="1"/>
    <col min="3076" max="3076" width="21.625" style="19" bestFit="1" customWidth="1"/>
    <col min="3077" max="3077" width="5.125" style="19" customWidth="1"/>
    <col min="3078" max="3079" width="9.125" style="19" customWidth="1"/>
    <col min="3080" max="3080" width="10.25" style="19" customWidth="1"/>
    <col min="3081" max="3081" width="3.75" style="19" bestFit="1" customWidth="1"/>
    <col min="3082" max="3082" width="5.125" style="19" bestFit="1" customWidth="1"/>
    <col min="3083" max="3083" width="4.625" style="19" bestFit="1" customWidth="1"/>
    <col min="3084" max="3084" width="6" style="19" bestFit="1" customWidth="1"/>
    <col min="3085" max="3085" width="9.625" style="19" customWidth="1"/>
    <col min="3086" max="3086" width="9.625" style="19" bestFit="1" customWidth="1"/>
    <col min="3087" max="3087" width="10.25" style="19" customWidth="1"/>
    <col min="3088" max="3088" width="8" style="19" bestFit="1" customWidth="1"/>
    <col min="3089" max="3089" width="8.375" style="19" bestFit="1" customWidth="1"/>
    <col min="3090" max="3090" width="10.75" style="19" customWidth="1"/>
    <col min="3091" max="3091" width="10.625" style="19" customWidth="1"/>
    <col min="3092" max="3092" width="13.25" style="19" customWidth="1"/>
    <col min="3093" max="3330" width="10.625" style="19"/>
    <col min="3331" max="3331" width="17" style="19" bestFit="1" customWidth="1"/>
    <col min="3332" max="3332" width="21.625" style="19" bestFit="1" customWidth="1"/>
    <col min="3333" max="3333" width="5.125" style="19" customWidth="1"/>
    <col min="3334" max="3335" width="9.125" style="19" customWidth="1"/>
    <col min="3336" max="3336" width="10.25" style="19" customWidth="1"/>
    <col min="3337" max="3337" width="3.75" style="19" bestFit="1" customWidth="1"/>
    <col min="3338" max="3338" width="5.125" style="19" bestFit="1" customWidth="1"/>
    <col min="3339" max="3339" width="4.625" style="19" bestFit="1" customWidth="1"/>
    <col min="3340" max="3340" width="6" style="19" bestFit="1" customWidth="1"/>
    <col min="3341" max="3341" width="9.625" style="19" customWidth="1"/>
    <col min="3342" max="3342" width="9.625" style="19" bestFit="1" customWidth="1"/>
    <col min="3343" max="3343" width="10.25" style="19" customWidth="1"/>
    <col min="3344" max="3344" width="8" style="19" bestFit="1" customWidth="1"/>
    <col min="3345" max="3345" width="8.375" style="19" bestFit="1" customWidth="1"/>
    <col min="3346" max="3346" width="10.75" style="19" customWidth="1"/>
    <col min="3347" max="3347" width="10.625" style="19" customWidth="1"/>
    <col min="3348" max="3348" width="13.25" style="19" customWidth="1"/>
    <col min="3349" max="3586" width="10.625" style="19"/>
    <col min="3587" max="3587" width="17" style="19" bestFit="1" customWidth="1"/>
    <col min="3588" max="3588" width="21.625" style="19" bestFit="1" customWidth="1"/>
    <col min="3589" max="3589" width="5.125" style="19" customWidth="1"/>
    <col min="3590" max="3591" width="9.125" style="19" customWidth="1"/>
    <col min="3592" max="3592" width="10.25" style="19" customWidth="1"/>
    <col min="3593" max="3593" width="3.75" style="19" bestFit="1" customWidth="1"/>
    <col min="3594" max="3594" width="5.125" style="19" bestFit="1" customWidth="1"/>
    <col min="3595" max="3595" width="4.625" style="19" bestFit="1" customWidth="1"/>
    <col min="3596" max="3596" width="6" style="19" bestFit="1" customWidth="1"/>
    <col min="3597" max="3597" width="9.625" style="19" customWidth="1"/>
    <col min="3598" max="3598" width="9.625" style="19" bestFit="1" customWidth="1"/>
    <col min="3599" max="3599" width="10.25" style="19" customWidth="1"/>
    <col min="3600" max="3600" width="8" style="19" bestFit="1" customWidth="1"/>
    <col min="3601" max="3601" width="8.375" style="19" bestFit="1" customWidth="1"/>
    <col min="3602" max="3602" width="10.75" style="19" customWidth="1"/>
    <col min="3603" max="3603" width="10.625" style="19" customWidth="1"/>
    <col min="3604" max="3604" width="13.25" style="19" customWidth="1"/>
    <col min="3605" max="3842" width="10.625" style="19"/>
    <col min="3843" max="3843" width="17" style="19" bestFit="1" customWidth="1"/>
    <col min="3844" max="3844" width="21.625" style="19" bestFit="1" customWidth="1"/>
    <col min="3845" max="3845" width="5.125" style="19" customWidth="1"/>
    <col min="3846" max="3847" width="9.125" style="19" customWidth="1"/>
    <col min="3848" max="3848" width="10.25" style="19" customWidth="1"/>
    <col min="3849" max="3849" width="3.75" style="19" bestFit="1" customWidth="1"/>
    <col min="3850" max="3850" width="5.125" style="19" bestFit="1" customWidth="1"/>
    <col min="3851" max="3851" width="4.625" style="19" bestFit="1" customWidth="1"/>
    <col min="3852" max="3852" width="6" style="19" bestFit="1" customWidth="1"/>
    <col min="3853" max="3853" width="9.625" style="19" customWidth="1"/>
    <col min="3854" max="3854" width="9.625" style="19" bestFit="1" customWidth="1"/>
    <col min="3855" max="3855" width="10.25" style="19" customWidth="1"/>
    <col min="3856" max="3856" width="8" style="19" bestFit="1" customWidth="1"/>
    <col min="3857" max="3857" width="8.375" style="19" bestFit="1" customWidth="1"/>
    <col min="3858" max="3858" width="10.75" style="19" customWidth="1"/>
    <col min="3859" max="3859" width="10.625" style="19" customWidth="1"/>
    <col min="3860" max="3860" width="13.25" style="19" customWidth="1"/>
    <col min="3861" max="4098" width="10.625" style="19"/>
    <col min="4099" max="4099" width="17" style="19" bestFit="1" customWidth="1"/>
    <col min="4100" max="4100" width="21.625" style="19" bestFit="1" customWidth="1"/>
    <col min="4101" max="4101" width="5.125" style="19" customWidth="1"/>
    <col min="4102" max="4103" width="9.125" style="19" customWidth="1"/>
    <col min="4104" max="4104" width="10.25" style="19" customWidth="1"/>
    <col min="4105" max="4105" width="3.75" style="19" bestFit="1" customWidth="1"/>
    <col min="4106" max="4106" width="5.125" style="19" bestFit="1" customWidth="1"/>
    <col min="4107" max="4107" width="4.625" style="19" bestFit="1" customWidth="1"/>
    <col min="4108" max="4108" width="6" style="19" bestFit="1" customWidth="1"/>
    <col min="4109" max="4109" width="9.625" style="19" customWidth="1"/>
    <col min="4110" max="4110" width="9.625" style="19" bestFit="1" customWidth="1"/>
    <col min="4111" max="4111" width="10.25" style="19" customWidth="1"/>
    <col min="4112" max="4112" width="8" style="19" bestFit="1" customWidth="1"/>
    <col min="4113" max="4113" width="8.375" style="19" bestFit="1" customWidth="1"/>
    <col min="4114" max="4114" width="10.75" style="19" customWidth="1"/>
    <col min="4115" max="4115" width="10.625" style="19" customWidth="1"/>
    <col min="4116" max="4116" width="13.25" style="19" customWidth="1"/>
    <col min="4117" max="4354" width="10.625" style="19"/>
    <col min="4355" max="4355" width="17" style="19" bestFit="1" customWidth="1"/>
    <col min="4356" max="4356" width="21.625" style="19" bestFit="1" customWidth="1"/>
    <col min="4357" max="4357" width="5.125" style="19" customWidth="1"/>
    <col min="4358" max="4359" width="9.125" style="19" customWidth="1"/>
    <col min="4360" max="4360" width="10.25" style="19" customWidth="1"/>
    <col min="4361" max="4361" width="3.75" style="19" bestFit="1" customWidth="1"/>
    <col min="4362" max="4362" width="5.125" style="19" bestFit="1" customWidth="1"/>
    <col min="4363" max="4363" width="4.625" style="19" bestFit="1" customWidth="1"/>
    <col min="4364" max="4364" width="6" style="19" bestFit="1" customWidth="1"/>
    <col min="4365" max="4365" width="9.625" style="19" customWidth="1"/>
    <col min="4366" max="4366" width="9.625" style="19" bestFit="1" customWidth="1"/>
    <col min="4367" max="4367" width="10.25" style="19" customWidth="1"/>
    <col min="4368" max="4368" width="8" style="19" bestFit="1" customWidth="1"/>
    <col min="4369" max="4369" width="8.375" style="19" bestFit="1" customWidth="1"/>
    <col min="4370" max="4370" width="10.75" style="19" customWidth="1"/>
    <col min="4371" max="4371" width="10.625" style="19" customWidth="1"/>
    <col min="4372" max="4372" width="13.25" style="19" customWidth="1"/>
    <col min="4373" max="4610" width="10.625" style="19"/>
    <col min="4611" max="4611" width="17" style="19" bestFit="1" customWidth="1"/>
    <col min="4612" max="4612" width="21.625" style="19" bestFit="1" customWidth="1"/>
    <col min="4613" max="4613" width="5.125" style="19" customWidth="1"/>
    <col min="4614" max="4615" width="9.125" style="19" customWidth="1"/>
    <col min="4616" max="4616" width="10.25" style="19" customWidth="1"/>
    <col min="4617" max="4617" width="3.75" style="19" bestFit="1" customWidth="1"/>
    <col min="4618" max="4618" width="5.125" style="19" bestFit="1" customWidth="1"/>
    <col min="4619" max="4619" width="4.625" style="19" bestFit="1" customWidth="1"/>
    <col min="4620" max="4620" width="6" style="19" bestFit="1" customWidth="1"/>
    <col min="4621" max="4621" width="9.625" style="19" customWidth="1"/>
    <col min="4622" max="4622" width="9.625" style="19" bestFit="1" customWidth="1"/>
    <col min="4623" max="4623" width="10.25" style="19" customWidth="1"/>
    <col min="4624" max="4624" width="8" style="19" bestFit="1" customWidth="1"/>
    <col min="4625" max="4625" width="8.375" style="19" bestFit="1" customWidth="1"/>
    <col min="4626" max="4626" width="10.75" style="19" customWidth="1"/>
    <col min="4627" max="4627" width="10.625" style="19" customWidth="1"/>
    <col min="4628" max="4628" width="13.25" style="19" customWidth="1"/>
    <col min="4629" max="4866" width="10.625" style="19"/>
    <col min="4867" max="4867" width="17" style="19" bestFit="1" customWidth="1"/>
    <col min="4868" max="4868" width="21.625" style="19" bestFit="1" customWidth="1"/>
    <col min="4869" max="4869" width="5.125" style="19" customWidth="1"/>
    <col min="4870" max="4871" width="9.125" style="19" customWidth="1"/>
    <col min="4872" max="4872" width="10.25" style="19" customWidth="1"/>
    <col min="4873" max="4873" width="3.75" style="19" bestFit="1" customWidth="1"/>
    <col min="4874" max="4874" width="5.125" style="19" bestFit="1" customWidth="1"/>
    <col min="4875" max="4875" width="4.625" style="19" bestFit="1" customWidth="1"/>
    <col min="4876" max="4876" width="6" style="19" bestFit="1" customWidth="1"/>
    <col min="4877" max="4877" width="9.625" style="19" customWidth="1"/>
    <col min="4878" max="4878" width="9.625" style="19" bestFit="1" customWidth="1"/>
    <col min="4879" max="4879" width="10.25" style="19" customWidth="1"/>
    <col min="4880" max="4880" width="8" style="19" bestFit="1" customWidth="1"/>
    <col min="4881" max="4881" width="8.375" style="19" bestFit="1" customWidth="1"/>
    <col min="4882" max="4882" width="10.75" style="19" customWidth="1"/>
    <col min="4883" max="4883" width="10.625" style="19" customWidth="1"/>
    <col min="4884" max="4884" width="13.25" style="19" customWidth="1"/>
    <col min="4885" max="5122" width="10.625" style="19"/>
    <col min="5123" max="5123" width="17" style="19" bestFit="1" customWidth="1"/>
    <col min="5124" max="5124" width="21.625" style="19" bestFit="1" customWidth="1"/>
    <col min="5125" max="5125" width="5.125" style="19" customWidth="1"/>
    <col min="5126" max="5127" width="9.125" style="19" customWidth="1"/>
    <col min="5128" max="5128" width="10.25" style="19" customWidth="1"/>
    <col min="5129" max="5129" width="3.75" style="19" bestFit="1" customWidth="1"/>
    <col min="5130" max="5130" width="5.125" style="19" bestFit="1" customWidth="1"/>
    <col min="5131" max="5131" width="4.625" style="19" bestFit="1" customWidth="1"/>
    <col min="5132" max="5132" width="6" style="19" bestFit="1" customWidth="1"/>
    <col min="5133" max="5133" width="9.625" style="19" customWidth="1"/>
    <col min="5134" max="5134" width="9.625" style="19" bestFit="1" customWidth="1"/>
    <col min="5135" max="5135" width="10.25" style="19" customWidth="1"/>
    <col min="5136" max="5136" width="8" style="19" bestFit="1" customWidth="1"/>
    <col min="5137" max="5137" width="8.375" style="19" bestFit="1" customWidth="1"/>
    <col min="5138" max="5138" width="10.75" style="19" customWidth="1"/>
    <col min="5139" max="5139" width="10.625" style="19" customWidth="1"/>
    <col min="5140" max="5140" width="13.25" style="19" customWidth="1"/>
    <col min="5141" max="5378" width="10.625" style="19"/>
    <col min="5379" max="5379" width="17" style="19" bestFit="1" customWidth="1"/>
    <col min="5380" max="5380" width="21.625" style="19" bestFit="1" customWidth="1"/>
    <col min="5381" max="5381" width="5.125" style="19" customWidth="1"/>
    <col min="5382" max="5383" width="9.125" style="19" customWidth="1"/>
    <col min="5384" max="5384" width="10.25" style="19" customWidth="1"/>
    <col min="5385" max="5385" width="3.75" style="19" bestFit="1" customWidth="1"/>
    <col min="5386" max="5386" width="5.125" style="19" bestFit="1" customWidth="1"/>
    <col min="5387" max="5387" width="4.625" style="19" bestFit="1" customWidth="1"/>
    <col min="5388" max="5388" width="6" style="19" bestFit="1" customWidth="1"/>
    <col min="5389" max="5389" width="9.625" style="19" customWidth="1"/>
    <col min="5390" max="5390" width="9.625" style="19" bestFit="1" customWidth="1"/>
    <col min="5391" max="5391" width="10.25" style="19" customWidth="1"/>
    <col min="5392" max="5392" width="8" style="19" bestFit="1" customWidth="1"/>
    <col min="5393" max="5393" width="8.375" style="19" bestFit="1" customWidth="1"/>
    <col min="5394" max="5394" width="10.75" style="19" customWidth="1"/>
    <col min="5395" max="5395" width="10.625" style="19" customWidth="1"/>
    <col min="5396" max="5396" width="13.25" style="19" customWidth="1"/>
    <col min="5397" max="5634" width="10.625" style="19"/>
    <col min="5635" max="5635" width="17" style="19" bestFit="1" customWidth="1"/>
    <col min="5636" max="5636" width="21.625" style="19" bestFit="1" customWidth="1"/>
    <col min="5637" max="5637" width="5.125" style="19" customWidth="1"/>
    <col min="5638" max="5639" width="9.125" style="19" customWidth="1"/>
    <col min="5640" max="5640" width="10.25" style="19" customWidth="1"/>
    <col min="5641" max="5641" width="3.75" style="19" bestFit="1" customWidth="1"/>
    <col min="5642" max="5642" width="5.125" style="19" bestFit="1" customWidth="1"/>
    <col min="5643" max="5643" width="4.625" style="19" bestFit="1" customWidth="1"/>
    <col min="5644" max="5644" width="6" style="19" bestFit="1" customWidth="1"/>
    <col min="5645" max="5645" width="9.625" style="19" customWidth="1"/>
    <col min="5646" max="5646" width="9.625" style="19" bestFit="1" customWidth="1"/>
    <col min="5647" max="5647" width="10.25" style="19" customWidth="1"/>
    <col min="5648" max="5648" width="8" style="19" bestFit="1" customWidth="1"/>
    <col min="5649" max="5649" width="8.375" style="19" bestFit="1" customWidth="1"/>
    <col min="5650" max="5650" width="10.75" style="19" customWidth="1"/>
    <col min="5651" max="5651" width="10.625" style="19" customWidth="1"/>
    <col min="5652" max="5652" width="13.25" style="19" customWidth="1"/>
    <col min="5653" max="5890" width="10.625" style="19"/>
    <col min="5891" max="5891" width="17" style="19" bestFit="1" customWidth="1"/>
    <col min="5892" max="5892" width="21.625" style="19" bestFit="1" customWidth="1"/>
    <col min="5893" max="5893" width="5.125" style="19" customWidth="1"/>
    <col min="5894" max="5895" width="9.125" style="19" customWidth="1"/>
    <col min="5896" max="5896" width="10.25" style="19" customWidth="1"/>
    <col min="5897" max="5897" width="3.75" style="19" bestFit="1" customWidth="1"/>
    <col min="5898" max="5898" width="5.125" style="19" bestFit="1" customWidth="1"/>
    <col min="5899" max="5899" width="4.625" style="19" bestFit="1" customWidth="1"/>
    <col min="5900" max="5900" width="6" style="19" bestFit="1" customWidth="1"/>
    <col min="5901" max="5901" width="9.625" style="19" customWidth="1"/>
    <col min="5902" max="5902" width="9.625" style="19" bestFit="1" customWidth="1"/>
    <col min="5903" max="5903" width="10.25" style="19" customWidth="1"/>
    <col min="5904" max="5904" width="8" style="19" bestFit="1" customWidth="1"/>
    <col min="5905" max="5905" width="8.375" style="19" bestFit="1" customWidth="1"/>
    <col min="5906" max="5906" width="10.75" style="19" customWidth="1"/>
    <col min="5907" max="5907" width="10.625" style="19" customWidth="1"/>
    <col min="5908" max="5908" width="13.25" style="19" customWidth="1"/>
    <col min="5909" max="6146" width="10.625" style="19"/>
    <col min="6147" max="6147" width="17" style="19" bestFit="1" customWidth="1"/>
    <col min="6148" max="6148" width="21.625" style="19" bestFit="1" customWidth="1"/>
    <col min="6149" max="6149" width="5.125" style="19" customWidth="1"/>
    <col min="6150" max="6151" width="9.125" style="19" customWidth="1"/>
    <col min="6152" max="6152" width="10.25" style="19" customWidth="1"/>
    <col min="6153" max="6153" width="3.75" style="19" bestFit="1" customWidth="1"/>
    <col min="6154" max="6154" width="5.125" style="19" bestFit="1" customWidth="1"/>
    <col min="6155" max="6155" width="4.625" style="19" bestFit="1" customWidth="1"/>
    <col min="6156" max="6156" width="6" style="19" bestFit="1" customWidth="1"/>
    <col min="6157" max="6157" width="9.625" style="19" customWidth="1"/>
    <col min="6158" max="6158" width="9.625" style="19" bestFit="1" customWidth="1"/>
    <col min="6159" max="6159" width="10.25" style="19" customWidth="1"/>
    <col min="6160" max="6160" width="8" style="19" bestFit="1" customWidth="1"/>
    <col min="6161" max="6161" width="8.375" style="19" bestFit="1" customWidth="1"/>
    <col min="6162" max="6162" width="10.75" style="19" customWidth="1"/>
    <col min="6163" max="6163" width="10.625" style="19" customWidth="1"/>
    <col min="6164" max="6164" width="13.25" style="19" customWidth="1"/>
    <col min="6165" max="6402" width="10.625" style="19"/>
    <col min="6403" max="6403" width="17" style="19" bestFit="1" customWidth="1"/>
    <col min="6404" max="6404" width="21.625" style="19" bestFit="1" customWidth="1"/>
    <col min="6405" max="6405" width="5.125" style="19" customWidth="1"/>
    <col min="6406" max="6407" width="9.125" style="19" customWidth="1"/>
    <col min="6408" max="6408" width="10.25" style="19" customWidth="1"/>
    <col min="6409" max="6409" width="3.75" style="19" bestFit="1" customWidth="1"/>
    <col min="6410" max="6410" width="5.125" style="19" bestFit="1" customWidth="1"/>
    <col min="6411" max="6411" width="4.625" style="19" bestFit="1" customWidth="1"/>
    <col min="6412" max="6412" width="6" style="19" bestFit="1" customWidth="1"/>
    <col min="6413" max="6413" width="9.625" style="19" customWidth="1"/>
    <col min="6414" max="6414" width="9.625" style="19" bestFit="1" customWidth="1"/>
    <col min="6415" max="6415" width="10.25" style="19" customWidth="1"/>
    <col min="6416" max="6416" width="8" style="19" bestFit="1" customWidth="1"/>
    <col min="6417" max="6417" width="8.375" style="19" bestFit="1" customWidth="1"/>
    <col min="6418" max="6418" width="10.75" style="19" customWidth="1"/>
    <col min="6419" max="6419" width="10.625" style="19" customWidth="1"/>
    <col min="6420" max="6420" width="13.25" style="19" customWidth="1"/>
    <col min="6421" max="6658" width="10.625" style="19"/>
    <col min="6659" max="6659" width="17" style="19" bestFit="1" customWidth="1"/>
    <col min="6660" max="6660" width="21.625" style="19" bestFit="1" customWidth="1"/>
    <col min="6661" max="6661" width="5.125" style="19" customWidth="1"/>
    <col min="6662" max="6663" width="9.125" style="19" customWidth="1"/>
    <col min="6664" max="6664" width="10.25" style="19" customWidth="1"/>
    <col min="6665" max="6665" width="3.75" style="19" bestFit="1" customWidth="1"/>
    <col min="6666" max="6666" width="5.125" style="19" bestFit="1" customWidth="1"/>
    <col min="6667" max="6667" width="4.625" style="19" bestFit="1" customWidth="1"/>
    <col min="6668" max="6668" width="6" style="19" bestFit="1" customWidth="1"/>
    <col min="6669" max="6669" width="9.625" style="19" customWidth="1"/>
    <col min="6670" max="6670" width="9.625" style="19" bestFit="1" customWidth="1"/>
    <col min="6671" max="6671" width="10.25" style="19" customWidth="1"/>
    <col min="6672" max="6672" width="8" style="19" bestFit="1" customWidth="1"/>
    <col min="6673" max="6673" width="8.375" style="19" bestFit="1" customWidth="1"/>
    <col min="6674" max="6674" width="10.75" style="19" customWidth="1"/>
    <col min="6675" max="6675" width="10.625" style="19" customWidth="1"/>
    <col min="6676" max="6676" width="13.25" style="19" customWidth="1"/>
    <col min="6677" max="6914" width="10.625" style="19"/>
    <col min="6915" max="6915" width="17" style="19" bestFit="1" customWidth="1"/>
    <col min="6916" max="6916" width="21.625" style="19" bestFit="1" customWidth="1"/>
    <col min="6917" max="6917" width="5.125" style="19" customWidth="1"/>
    <col min="6918" max="6919" width="9.125" style="19" customWidth="1"/>
    <col min="6920" max="6920" width="10.25" style="19" customWidth="1"/>
    <col min="6921" max="6921" width="3.75" style="19" bestFit="1" customWidth="1"/>
    <col min="6922" max="6922" width="5.125" style="19" bestFit="1" customWidth="1"/>
    <col min="6923" max="6923" width="4.625" style="19" bestFit="1" customWidth="1"/>
    <col min="6924" max="6924" width="6" style="19" bestFit="1" customWidth="1"/>
    <col min="6925" max="6925" width="9.625" style="19" customWidth="1"/>
    <col min="6926" max="6926" width="9.625" style="19" bestFit="1" customWidth="1"/>
    <col min="6927" max="6927" width="10.25" style="19" customWidth="1"/>
    <col min="6928" max="6928" width="8" style="19" bestFit="1" customWidth="1"/>
    <col min="6929" max="6929" width="8.375" style="19" bestFit="1" customWidth="1"/>
    <col min="6930" max="6930" width="10.75" style="19" customWidth="1"/>
    <col min="6931" max="6931" width="10.625" style="19" customWidth="1"/>
    <col min="6932" max="6932" width="13.25" style="19" customWidth="1"/>
    <col min="6933" max="7170" width="10.625" style="19"/>
    <col min="7171" max="7171" width="17" style="19" bestFit="1" customWidth="1"/>
    <col min="7172" max="7172" width="21.625" style="19" bestFit="1" customWidth="1"/>
    <col min="7173" max="7173" width="5.125" style="19" customWidth="1"/>
    <col min="7174" max="7175" width="9.125" style="19" customWidth="1"/>
    <col min="7176" max="7176" width="10.25" style="19" customWidth="1"/>
    <col min="7177" max="7177" width="3.75" style="19" bestFit="1" customWidth="1"/>
    <col min="7178" max="7178" width="5.125" style="19" bestFit="1" customWidth="1"/>
    <col min="7179" max="7179" width="4.625" style="19" bestFit="1" customWidth="1"/>
    <col min="7180" max="7180" width="6" style="19" bestFit="1" customWidth="1"/>
    <col min="7181" max="7181" width="9.625" style="19" customWidth="1"/>
    <col min="7182" max="7182" width="9.625" style="19" bestFit="1" customWidth="1"/>
    <col min="7183" max="7183" width="10.25" style="19" customWidth="1"/>
    <col min="7184" max="7184" width="8" style="19" bestFit="1" customWidth="1"/>
    <col min="7185" max="7185" width="8.375" style="19" bestFit="1" customWidth="1"/>
    <col min="7186" max="7186" width="10.75" style="19" customWidth="1"/>
    <col min="7187" max="7187" width="10.625" style="19" customWidth="1"/>
    <col min="7188" max="7188" width="13.25" style="19" customWidth="1"/>
    <col min="7189" max="7426" width="10.625" style="19"/>
    <col min="7427" max="7427" width="17" style="19" bestFit="1" customWidth="1"/>
    <col min="7428" max="7428" width="21.625" style="19" bestFit="1" customWidth="1"/>
    <col min="7429" max="7429" width="5.125" style="19" customWidth="1"/>
    <col min="7430" max="7431" width="9.125" style="19" customWidth="1"/>
    <col min="7432" max="7432" width="10.25" style="19" customWidth="1"/>
    <col min="7433" max="7433" width="3.75" style="19" bestFit="1" customWidth="1"/>
    <col min="7434" max="7434" width="5.125" style="19" bestFit="1" customWidth="1"/>
    <col min="7435" max="7435" width="4.625" style="19" bestFit="1" customWidth="1"/>
    <col min="7436" max="7436" width="6" style="19" bestFit="1" customWidth="1"/>
    <col min="7437" max="7437" width="9.625" style="19" customWidth="1"/>
    <col min="7438" max="7438" width="9.625" style="19" bestFit="1" customWidth="1"/>
    <col min="7439" max="7439" width="10.25" style="19" customWidth="1"/>
    <col min="7440" max="7440" width="8" style="19" bestFit="1" customWidth="1"/>
    <col min="7441" max="7441" width="8.375" style="19" bestFit="1" customWidth="1"/>
    <col min="7442" max="7442" width="10.75" style="19" customWidth="1"/>
    <col min="7443" max="7443" width="10.625" style="19" customWidth="1"/>
    <col min="7444" max="7444" width="13.25" style="19" customWidth="1"/>
    <col min="7445" max="7682" width="10.625" style="19"/>
    <col min="7683" max="7683" width="17" style="19" bestFit="1" customWidth="1"/>
    <col min="7684" max="7684" width="21.625" style="19" bestFit="1" customWidth="1"/>
    <col min="7685" max="7685" width="5.125" style="19" customWidth="1"/>
    <col min="7686" max="7687" width="9.125" style="19" customWidth="1"/>
    <col min="7688" max="7688" width="10.25" style="19" customWidth="1"/>
    <col min="7689" max="7689" width="3.75" style="19" bestFit="1" customWidth="1"/>
    <col min="7690" max="7690" width="5.125" style="19" bestFit="1" customWidth="1"/>
    <col min="7691" max="7691" width="4.625" style="19" bestFit="1" customWidth="1"/>
    <col min="7692" max="7692" width="6" style="19" bestFit="1" customWidth="1"/>
    <col min="7693" max="7693" width="9.625" style="19" customWidth="1"/>
    <col min="7694" max="7694" width="9.625" style="19" bestFit="1" customWidth="1"/>
    <col min="7695" max="7695" width="10.25" style="19" customWidth="1"/>
    <col min="7696" max="7696" width="8" style="19" bestFit="1" customWidth="1"/>
    <col min="7697" max="7697" width="8.375" style="19" bestFit="1" customWidth="1"/>
    <col min="7698" max="7698" width="10.75" style="19" customWidth="1"/>
    <col min="7699" max="7699" width="10.625" style="19" customWidth="1"/>
    <col min="7700" max="7700" width="13.25" style="19" customWidth="1"/>
    <col min="7701" max="7938" width="10.625" style="19"/>
    <col min="7939" max="7939" width="17" style="19" bestFit="1" customWidth="1"/>
    <col min="7940" max="7940" width="21.625" style="19" bestFit="1" customWidth="1"/>
    <col min="7941" max="7941" width="5.125" style="19" customWidth="1"/>
    <col min="7942" max="7943" width="9.125" style="19" customWidth="1"/>
    <col min="7944" max="7944" width="10.25" style="19" customWidth="1"/>
    <col min="7945" max="7945" width="3.75" style="19" bestFit="1" customWidth="1"/>
    <col min="7946" max="7946" width="5.125" style="19" bestFit="1" customWidth="1"/>
    <col min="7947" max="7947" width="4.625" style="19" bestFit="1" customWidth="1"/>
    <col min="7948" max="7948" width="6" style="19" bestFit="1" customWidth="1"/>
    <col min="7949" max="7949" width="9.625" style="19" customWidth="1"/>
    <col min="7950" max="7950" width="9.625" style="19" bestFit="1" customWidth="1"/>
    <col min="7951" max="7951" width="10.25" style="19" customWidth="1"/>
    <col min="7952" max="7952" width="8" style="19" bestFit="1" customWidth="1"/>
    <col min="7953" max="7953" width="8.375" style="19" bestFit="1" customWidth="1"/>
    <col min="7954" max="7954" width="10.75" style="19" customWidth="1"/>
    <col min="7955" max="7955" width="10.625" style="19" customWidth="1"/>
    <col min="7956" max="7956" width="13.25" style="19" customWidth="1"/>
    <col min="7957" max="8194" width="10.625" style="19"/>
    <col min="8195" max="8195" width="17" style="19" bestFit="1" customWidth="1"/>
    <col min="8196" max="8196" width="21.625" style="19" bestFit="1" customWidth="1"/>
    <col min="8197" max="8197" width="5.125" style="19" customWidth="1"/>
    <col min="8198" max="8199" width="9.125" style="19" customWidth="1"/>
    <col min="8200" max="8200" width="10.25" style="19" customWidth="1"/>
    <col min="8201" max="8201" width="3.75" style="19" bestFit="1" customWidth="1"/>
    <col min="8202" max="8202" width="5.125" style="19" bestFit="1" customWidth="1"/>
    <col min="8203" max="8203" width="4.625" style="19" bestFit="1" customWidth="1"/>
    <col min="8204" max="8204" width="6" style="19" bestFit="1" customWidth="1"/>
    <col min="8205" max="8205" width="9.625" style="19" customWidth="1"/>
    <col min="8206" max="8206" width="9.625" style="19" bestFit="1" customWidth="1"/>
    <col min="8207" max="8207" width="10.25" style="19" customWidth="1"/>
    <col min="8208" max="8208" width="8" style="19" bestFit="1" customWidth="1"/>
    <col min="8209" max="8209" width="8.375" style="19" bestFit="1" customWidth="1"/>
    <col min="8210" max="8210" width="10.75" style="19" customWidth="1"/>
    <col min="8211" max="8211" width="10.625" style="19" customWidth="1"/>
    <col min="8212" max="8212" width="13.25" style="19" customWidth="1"/>
    <col min="8213" max="8450" width="10.625" style="19"/>
    <col min="8451" max="8451" width="17" style="19" bestFit="1" customWidth="1"/>
    <col min="8452" max="8452" width="21.625" style="19" bestFit="1" customWidth="1"/>
    <col min="8453" max="8453" width="5.125" style="19" customWidth="1"/>
    <col min="8454" max="8455" width="9.125" style="19" customWidth="1"/>
    <col min="8456" max="8456" width="10.25" style="19" customWidth="1"/>
    <col min="8457" max="8457" width="3.75" style="19" bestFit="1" customWidth="1"/>
    <col min="8458" max="8458" width="5.125" style="19" bestFit="1" customWidth="1"/>
    <col min="8459" max="8459" width="4.625" style="19" bestFit="1" customWidth="1"/>
    <col min="8460" max="8460" width="6" style="19" bestFit="1" customWidth="1"/>
    <col min="8461" max="8461" width="9.625" style="19" customWidth="1"/>
    <col min="8462" max="8462" width="9.625" style="19" bestFit="1" customWidth="1"/>
    <col min="8463" max="8463" width="10.25" style="19" customWidth="1"/>
    <col min="8464" max="8464" width="8" style="19" bestFit="1" customWidth="1"/>
    <col min="8465" max="8465" width="8.375" style="19" bestFit="1" customWidth="1"/>
    <col min="8466" max="8466" width="10.75" style="19" customWidth="1"/>
    <col min="8467" max="8467" width="10.625" style="19" customWidth="1"/>
    <col min="8468" max="8468" width="13.25" style="19" customWidth="1"/>
    <col min="8469" max="8706" width="10.625" style="19"/>
    <col min="8707" max="8707" width="17" style="19" bestFit="1" customWidth="1"/>
    <col min="8708" max="8708" width="21.625" style="19" bestFit="1" customWidth="1"/>
    <col min="8709" max="8709" width="5.125" style="19" customWidth="1"/>
    <col min="8710" max="8711" width="9.125" style="19" customWidth="1"/>
    <col min="8712" max="8712" width="10.25" style="19" customWidth="1"/>
    <col min="8713" max="8713" width="3.75" style="19" bestFit="1" customWidth="1"/>
    <col min="8714" max="8714" width="5.125" style="19" bestFit="1" customWidth="1"/>
    <col min="8715" max="8715" width="4.625" style="19" bestFit="1" customWidth="1"/>
    <col min="8716" max="8716" width="6" style="19" bestFit="1" customWidth="1"/>
    <col min="8717" max="8717" width="9.625" style="19" customWidth="1"/>
    <col min="8718" max="8718" width="9.625" style="19" bestFit="1" customWidth="1"/>
    <col min="8719" max="8719" width="10.25" style="19" customWidth="1"/>
    <col min="8720" max="8720" width="8" style="19" bestFit="1" customWidth="1"/>
    <col min="8721" max="8721" width="8.375" style="19" bestFit="1" customWidth="1"/>
    <col min="8722" max="8722" width="10.75" style="19" customWidth="1"/>
    <col min="8723" max="8723" width="10.625" style="19" customWidth="1"/>
    <col min="8724" max="8724" width="13.25" style="19" customWidth="1"/>
    <col min="8725" max="8962" width="10.625" style="19"/>
    <col min="8963" max="8963" width="17" style="19" bestFit="1" customWidth="1"/>
    <col min="8964" max="8964" width="21.625" style="19" bestFit="1" customWidth="1"/>
    <col min="8965" max="8965" width="5.125" style="19" customWidth="1"/>
    <col min="8966" max="8967" width="9.125" style="19" customWidth="1"/>
    <col min="8968" max="8968" width="10.25" style="19" customWidth="1"/>
    <col min="8969" max="8969" width="3.75" style="19" bestFit="1" customWidth="1"/>
    <col min="8970" max="8970" width="5.125" style="19" bestFit="1" customWidth="1"/>
    <col min="8971" max="8971" width="4.625" style="19" bestFit="1" customWidth="1"/>
    <col min="8972" max="8972" width="6" style="19" bestFit="1" customWidth="1"/>
    <col min="8973" max="8973" width="9.625" style="19" customWidth="1"/>
    <col min="8974" max="8974" width="9.625" style="19" bestFit="1" customWidth="1"/>
    <col min="8975" max="8975" width="10.25" style="19" customWidth="1"/>
    <col min="8976" max="8976" width="8" style="19" bestFit="1" customWidth="1"/>
    <col min="8977" max="8977" width="8.375" style="19" bestFit="1" customWidth="1"/>
    <col min="8978" max="8978" width="10.75" style="19" customWidth="1"/>
    <col min="8979" max="8979" width="10.625" style="19" customWidth="1"/>
    <col min="8980" max="8980" width="13.25" style="19" customWidth="1"/>
    <col min="8981" max="9218" width="10.625" style="19"/>
    <col min="9219" max="9219" width="17" style="19" bestFit="1" customWidth="1"/>
    <col min="9220" max="9220" width="21.625" style="19" bestFit="1" customWidth="1"/>
    <col min="9221" max="9221" width="5.125" style="19" customWidth="1"/>
    <col min="9222" max="9223" width="9.125" style="19" customWidth="1"/>
    <col min="9224" max="9224" width="10.25" style="19" customWidth="1"/>
    <col min="9225" max="9225" width="3.75" style="19" bestFit="1" customWidth="1"/>
    <col min="9226" max="9226" width="5.125" style="19" bestFit="1" customWidth="1"/>
    <col min="9227" max="9227" width="4.625" style="19" bestFit="1" customWidth="1"/>
    <col min="9228" max="9228" width="6" style="19" bestFit="1" customWidth="1"/>
    <col min="9229" max="9229" width="9.625" style="19" customWidth="1"/>
    <col min="9230" max="9230" width="9.625" style="19" bestFit="1" customWidth="1"/>
    <col min="9231" max="9231" width="10.25" style="19" customWidth="1"/>
    <col min="9232" max="9232" width="8" style="19" bestFit="1" customWidth="1"/>
    <col min="9233" max="9233" width="8.375" style="19" bestFit="1" customWidth="1"/>
    <col min="9234" max="9234" width="10.75" style="19" customWidth="1"/>
    <col min="9235" max="9235" width="10.625" style="19" customWidth="1"/>
    <col min="9236" max="9236" width="13.25" style="19" customWidth="1"/>
    <col min="9237" max="9474" width="10.625" style="19"/>
    <col min="9475" max="9475" width="17" style="19" bestFit="1" customWidth="1"/>
    <col min="9476" max="9476" width="21.625" style="19" bestFit="1" customWidth="1"/>
    <col min="9477" max="9477" width="5.125" style="19" customWidth="1"/>
    <col min="9478" max="9479" width="9.125" style="19" customWidth="1"/>
    <col min="9480" max="9480" width="10.25" style="19" customWidth="1"/>
    <col min="9481" max="9481" width="3.75" style="19" bestFit="1" customWidth="1"/>
    <col min="9482" max="9482" width="5.125" style="19" bestFit="1" customWidth="1"/>
    <col min="9483" max="9483" width="4.625" style="19" bestFit="1" customWidth="1"/>
    <col min="9484" max="9484" width="6" style="19" bestFit="1" customWidth="1"/>
    <col min="9485" max="9485" width="9.625" style="19" customWidth="1"/>
    <col min="9486" max="9486" width="9.625" style="19" bestFit="1" customWidth="1"/>
    <col min="9487" max="9487" width="10.25" style="19" customWidth="1"/>
    <col min="9488" max="9488" width="8" style="19" bestFit="1" customWidth="1"/>
    <col min="9489" max="9489" width="8.375" style="19" bestFit="1" customWidth="1"/>
    <col min="9490" max="9490" width="10.75" style="19" customWidth="1"/>
    <col min="9491" max="9491" width="10.625" style="19" customWidth="1"/>
    <col min="9492" max="9492" width="13.25" style="19" customWidth="1"/>
    <col min="9493" max="9730" width="10.625" style="19"/>
    <col min="9731" max="9731" width="17" style="19" bestFit="1" customWidth="1"/>
    <col min="9732" max="9732" width="21.625" style="19" bestFit="1" customWidth="1"/>
    <col min="9733" max="9733" width="5.125" style="19" customWidth="1"/>
    <col min="9734" max="9735" width="9.125" style="19" customWidth="1"/>
    <col min="9736" max="9736" width="10.25" style="19" customWidth="1"/>
    <col min="9737" max="9737" width="3.75" style="19" bestFit="1" customWidth="1"/>
    <col min="9738" max="9738" width="5.125" style="19" bestFit="1" customWidth="1"/>
    <col min="9739" max="9739" width="4.625" style="19" bestFit="1" customWidth="1"/>
    <col min="9740" max="9740" width="6" style="19" bestFit="1" customWidth="1"/>
    <col min="9741" max="9741" width="9.625" style="19" customWidth="1"/>
    <col min="9742" max="9742" width="9.625" style="19" bestFit="1" customWidth="1"/>
    <col min="9743" max="9743" width="10.25" style="19" customWidth="1"/>
    <col min="9744" max="9744" width="8" style="19" bestFit="1" customWidth="1"/>
    <col min="9745" max="9745" width="8.375" style="19" bestFit="1" customWidth="1"/>
    <col min="9746" max="9746" width="10.75" style="19" customWidth="1"/>
    <col min="9747" max="9747" width="10.625" style="19" customWidth="1"/>
    <col min="9748" max="9748" width="13.25" style="19" customWidth="1"/>
    <col min="9749" max="9986" width="10.625" style="19"/>
    <col min="9987" max="9987" width="17" style="19" bestFit="1" customWidth="1"/>
    <col min="9988" max="9988" width="21.625" style="19" bestFit="1" customWidth="1"/>
    <col min="9989" max="9989" width="5.125" style="19" customWidth="1"/>
    <col min="9990" max="9991" width="9.125" style="19" customWidth="1"/>
    <col min="9992" max="9992" width="10.25" style="19" customWidth="1"/>
    <col min="9993" max="9993" width="3.75" style="19" bestFit="1" customWidth="1"/>
    <col min="9994" max="9994" width="5.125" style="19" bestFit="1" customWidth="1"/>
    <col min="9995" max="9995" width="4.625" style="19" bestFit="1" customWidth="1"/>
    <col min="9996" max="9996" width="6" style="19" bestFit="1" customWidth="1"/>
    <col min="9997" max="9997" width="9.625" style="19" customWidth="1"/>
    <col min="9998" max="9998" width="9.625" style="19" bestFit="1" customWidth="1"/>
    <col min="9999" max="9999" width="10.25" style="19" customWidth="1"/>
    <col min="10000" max="10000" width="8" style="19" bestFit="1" customWidth="1"/>
    <col min="10001" max="10001" width="8.375" style="19" bestFit="1" customWidth="1"/>
    <col min="10002" max="10002" width="10.75" style="19" customWidth="1"/>
    <col min="10003" max="10003" width="10.625" style="19" customWidth="1"/>
    <col min="10004" max="10004" width="13.25" style="19" customWidth="1"/>
    <col min="10005" max="10242" width="10.625" style="19"/>
    <col min="10243" max="10243" width="17" style="19" bestFit="1" customWidth="1"/>
    <col min="10244" max="10244" width="21.625" style="19" bestFit="1" customWidth="1"/>
    <col min="10245" max="10245" width="5.125" style="19" customWidth="1"/>
    <col min="10246" max="10247" width="9.125" style="19" customWidth="1"/>
    <col min="10248" max="10248" width="10.25" style="19" customWidth="1"/>
    <col min="10249" max="10249" width="3.75" style="19" bestFit="1" customWidth="1"/>
    <col min="10250" max="10250" width="5.125" style="19" bestFit="1" customWidth="1"/>
    <col min="10251" max="10251" width="4.625" style="19" bestFit="1" customWidth="1"/>
    <col min="10252" max="10252" width="6" style="19" bestFit="1" customWidth="1"/>
    <col min="10253" max="10253" width="9.625" style="19" customWidth="1"/>
    <col min="10254" max="10254" width="9.625" style="19" bestFit="1" customWidth="1"/>
    <col min="10255" max="10255" width="10.25" style="19" customWidth="1"/>
    <col min="10256" max="10256" width="8" style="19" bestFit="1" customWidth="1"/>
    <col min="10257" max="10257" width="8.375" style="19" bestFit="1" customWidth="1"/>
    <col min="10258" max="10258" width="10.75" style="19" customWidth="1"/>
    <col min="10259" max="10259" width="10.625" style="19" customWidth="1"/>
    <col min="10260" max="10260" width="13.25" style="19" customWidth="1"/>
    <col min="10261" max="10498" width="10.625" style="19"/>
    <col min="10499" max="10499" width="17" style="19" bestFit="1" customWidth="1"/>
    <col min="10500" max="10500" width="21.625" style="19" bestFit="1" customWidth="1"/>
    <col min="10501" max="10501" width="5.125" style="19" customWidth="1"/>
    <col min="10502" max="10503" width="9.125" style="19" customWidth="1"/>
    <col min="10504" max="10504" width="10.25" style="19" customWidth="1"/>
    <col min="10505" max="10505" width="3.75" style="19" bestFit="1" customWidth="1"/>
    <col min="10506" max="10506" width="5.125" style="19" bestFit="1" customWidth="1"/>
    <col min="10507" max="10507" width="4.625" style="19" bestFit="1" customWidth="1"/>
    <col min="10508" max="10508" width="6" style="19" bestFit="1" customWidth="1"/>
    <col min="10509" max="10509" width="9.625" style="19" customWidth="1"/>
    <col min="10510" max="10510" width="9.625" style="19" bestFit="1" customWidth="1"/>
    <col min="10511" max="10511" width="10.25" style="19" customWidth="1"/>
    <col min="10512" max="10512" width="8" style="19" bestFit="1" customWidth="1"/>
    <col min="10513" max="10513" width="8.375" style="19" bestFit="1" customWidth="1"/>
    <col min="10514" max="10514" width="10.75" style="19" customWidth="1"/>
    <col min="10515" max="10515" width="10.625" style="19" customWidth="1"/>
    <col min="10516" max="10516" width="13.25" style="19" customWidth="1"/>
    <col min="10517" max="10754" width="10.625" style="19"/>
    <col min="10755" max="10755" width="17" style="19" bestFit="1" customWidth="1"/>
    <col min="10756" max="10756" width="21.625" style="19" bestFit="1" customWidth="1"/>
    <col min="10757" max="10757" width="5.125" style="19" customWidth="1"/>
    <col min="10758" max="10759" width="9.125" style="19" customWidth="1"/>
    <col min="10760" max="10760" width="10.25" style="19" customWidth="1"/>
    <col min="10761" max="10761" width="3.75" style="19" bestFit="1" customWidth="1"/>
    <col min="10762" max="10762" width="5.125" style="19" bestFit="1" customWidth="1"/>
    <col min="10763" max="10763" width="4.625" style="19" bestFit="1" customWidth="1"/>
    <col min="10764" max="10764" width="6" style="19" bestFit="1" customWidth="1"/>
    <col min="10765" max="10765" width="9.625" style="19" customWidth="1"/>
    <col min="10766" max="10766" width="9.625" style="19" bestFit="1" customWidth="1"/>
    <col min="10767" max="10767" width="10.25" style="19" customWidth="1"/>
    <col min="10768" max="10768" width="8" style="19" bestFit="1" customWidth="1"/>
    <col min="10769" max="10769" width="8.375" style="19" bestFit="1" customWidth="1"/>
    <col min="10770" max="10770" width="10.75" style="19" customWidth="1"/>
    <col min="10771" max="10771" width="10.625" style="19" customWidth="1"/>
    <col min="10772" max="10772" width="13.25" style="19" customWidth="1"/>
    <col min="10773" max="11010" width="10.625" style="19"/>
    <col min="11011" max="11011" width="17" style="19" bestFit="1" customWidth="1"/>
    <col min="11012" max="11012" width="21.625" style="19" bestFit="1" customWidth="1"/>
    <col min="11013" max="11013" width="5.125" style="19" customWidth="1"/>
    <col min="11014" max="11015" width="9.125" style="19" customWidth="1"/>
    <col min="11016" max="11016" width="10.25" style="19" customWidth="1"/>
    <col min="11017" max="11017" width="3.75" style="19" bestFit="1" customWidth="1"/>
    <col min="11018" max="11018" width="5.125" style="19" bestFit="1" customWidth="1"/>
    <col min="11019" max="11019" width="4.625" style="19" bestFit="1" customWidth="1"/>
    <col min="11020" max="11020" width="6" style="19" bestFit="1" customWidth="1"/>
    <col min="11021" max="11021" width="9.625" style="19" customWidth="1"/>
    <col min="11022" max="11022" width="9.625" style="19" bestFit="1" customWidth="1"/>
    <col min="11023" max="11023" width="10.25" style="19" customWidth="1"/>
    <col min="11024" max="11024" width="8" style="19" bestFit="1" customWidth="1"/>
    <col min="11025" max="11025" width="8.375" style="19" bestFit="1" customWidth="1"/>
    <col min="11026" max="11026" width="10.75" style="19" customWidth="1"/>
    <col min="11027" max="11027" width="10.625" style="19" customWidth="1"/>
    <col min="11028" max="11028" width="13.25" style="19" customWidth="1"/>
    <col min="11029" max="11266" width="10.625" style="19"/>
    <col min="11267" max="11267" width="17" style="19" bestFit="1" customWidth="1"/>
    <col min="11268" max="11268" width="21.625" style="19" bestFit="1" customWidth="1"/>
    <col min="11269" max="11269" width="5.125" style="19" customWidth="1"/>
    <col min="11270" max="11271" width="9.125" style="19" customWidth="1"/>
    <col min="11272" max="11272" width="10.25" style="19" customWidth="1"/>
    <col min="11273" max="11273" width="3.75" style="19" bestFit="1" customWidth="1"/>
    <col min="11274" max="11274" width="5.125" style="19" bestFit="1" customWidth="1"/>
    <col min="11275" max="11275" width="4.625" style="19" bestFit="1" customWidth="1"/>
    <col min="11276" max="11276" width="6" style="19" bestFit="1" customWidth="1"/>
    <col min="11277" max="11277" width="9.625" style="19" customWidth="1"/>
    <col min="11278" max="11278" width="9.625" style="19" bestFit="1" customWidth="1"/>
    <col min="11279" max="11279" width="10.25" style="19" customWidth="1"/>
    <col min="11280" max="11280" width="8" style="19" bestFit="1" customWidth="1"/>
    <col min="11281" max="11281" width="8.375" style="19" bestFit="1" customWidth="1"/>
    <col min="11282" max="11282" width="10.75" style="19" customWidth="1"/>
    <col min="11283" max="11283" width="10.625" style="19" customWidth="1"/>
    <col min="11284" max="11284" width="13.25" style="19" customWidth="1"/>
    <col min="11285" max="11522" width="10.625" style="19"/>
    <col min="11523" max="11523" width="17" style="19" bestFit="1" customWidth="1"/>
    <col min="11524" max="11524" width="21.625" style="19" bestFit="1" customWidth="1"/>
    <col min="11525" max="11525" width="5.125" style="19" customWidth="1"/>
    <col min="11526" max="11527" width="9.125" style="19" customWidth="1"/>
    <col min="11528" max="11528" width="10.25" style="19" customWidth="1"/>
    <col min="11529" max="11529" width="3.75" style="19" bestFit="1" customWidth="1"/>
    <col min="11530" max="11530" width="5.125" style="19" bestFit="1" customWidth="1"/>
    <col min="11531" max="11531" width="4.625" style="19" bestFit="1" customWidth="1"/>
    <col min="11532" max="11532" width="6" style="19" bestFit="1" customWidth="1"/>
    <col min="11533" max="11533" width="9.625" style="19" customWidth="1"/>
    <col min="11534" max="11534" width="9.625" style="19" bestFit="1" customWidth="1"/>
    <col min="11535" max="11535" width="10.25" style="19" customWidth="1"/>
    <col min="11536" max="11536" width="8" style="19" bestFit="1" customWidth="1"/>
    <col min="11537" max="11537" width="8.375" style="19" bestFit="1" customWidth="1"/>
    <col min="11538" max="11538" width="10.75" style="19" customWidth="1"/>
    <col min="11539" max="11539" width="10.625" style="19" customWidth="1"/>
    <col min="11540" max="11540" width="13.25" style="19" customWidth="1"/>
    <col min="11541" max="11778" width="10.625" style="19"/>
    <col min="11779" max="11779" width="17" style="19" bestFit="1" customWidth="1"/>
    <col min="11780" max="11780" width="21.625" style="19" bestFit="1" customWidth="1"/>
    <col min="11781" max="11781" width="5.125" style="19" customWidth="1"/>
    <col min="11782" max="11783" width="9.125" style="19" customWidth="1"/>
    <col min="11784" max="11784" width="10.25" style="19" customWidth="1"/>
    <col min="11785" max="11785" width="3.75" style="19" bestFit="1" customWidth="1"/>
    <col min="11786" max="11786" width="5.125" style="19" bestFit="1" customWidth="1"/>
    <col min="11787" max="11787" width="4.625" style="19" bestFit="1" customWidth="1"/>
    <col min="11788" max="11788" width="6" style="19" bestFit="1" customWidth="1"/>
    <col min="11789" max="11789" width="9.625" style="19" customWidth="1"/>
    <col min="11790" max="11790" width="9.625" style="19" bestFit="1" customWidth="1"/>
    <col min="11791" max="11791" width="10.25" style="19" customWidth="1"/>
    <col min="11792" max="11792" width="8" style="19" bestFit="1" customWidth="1"/>
    <col min="11793" max="11793" width="8.375" style="19" bestFit="1" customWidth="1"/>
    <col min="11794" max="11794" width="10.75" style="19" customWidth="1"/>
    <col min="11795" max="11795" width="10.625" style="19" customWidth="1"/>
    <col min="11796" max="11796" width="13.25" style="19" customWidth="1"/>
    <col min="11797" max="12034" width="10.625" style="19"/>
    <col min="12035" max="12035" width="17" style="19" bestFit="1" customWidth="1"/>
    <col min="12036" max="12036" width="21.625" style="19" bestFit="1" customWidth="1"/>
    <col min="12037" max="12037" width="5.125" style="19" customWidth="1"/>
    <col min="12038" max="12039" width="9.125" style="19" customWidth="1"/>
    <col min="12040" max="12040" width="10.25" style="19" customWidth="1"/>
    <col min="12041" max="12041" width="3.75" style="19" bestFit="1" customWidth="1"/>
    <col min="12042" max="12042" width="5.125" style="19" bestFit="1" customWidth="1"/>
    <col min="12043" max="12043" width="4.625" style="19" bestFit="1" customWidth="1"/>
    <col min="12044" max="12044" width="6" style="19" bestFit="1" customWidth="1"/>
    <col min="12045" max="12045" width="9.625" style="19" customWidth="1"/>
    <col min="12046" max="12046" width="9.625" style="19" bestFit="1" customWidth="1"/>
    <col min="12047" max="12047" width="10.25" style="19" customWidth="1"/>
    <col min="12048" max="12048" width="8" style="19" bestFit="1" customWidth="1"/>
    <col min="12049" max="12049" width="8.375" style="19" bestFit="1" customWidth="1"/>
    <col min="12050" max="12050" width="10.75" style="19" customWidth="1"/>
    <col min="12051" max="12051" width="10.625" style="19" customWidth="1"/>
    <col min="12052" max="12052" width="13.25" style="19" customWidth="1"/>
    <col min="12053" max="12290" width="10.625" style="19"/>
    <col min="12291" max="12291" width="17" style="19" bestFit="1" customWidth="1"/>
    <col min="12292" max="12292" width="21.625" style="19" bestFit="1" customWidth="1"/>
    <col min="12293" max="12293" width="5.125" style="19" customWidth="1"/>
    <col min="12294" max="12295" width="9.125" style="19" customWidth="1"/>
    <col min="12296" max="12296" width="10.25" style="19" customWidth="1"/>
    <col min="12297" max="12297" width="3.75" style="19" bestFit="1" customWidth="1"/>
    <col min="12298" max="12298" width="5.125" style="19" bestFit="1" customWidth="1"/>
    <col min="12299" max="12299" width="4.625" style="19" bestFit="1" customWidth="1"/>
    <col min="12300" max="12300" width="6" style="19" bestFit="1" customWidth="1"/>
    <col min="12301" max="12301" width="9.625" style="19" customWidth="1"/>
    <col min="12302" max="12302" width="9.625" style="19" bestFit="1" customWidth="1"/>
    <col min="12303" max="12303" width="10.25" style="19" customWidth="1"/>
    <col min="12304" max="12304" width="8" style="19" bestFit="1" customWidth="1"/>
    <col min="12305" max="12305" width="8.375" style="19" bestFit="1" customWidth="1"/>
    <col min="12306" max="12306" width="10.75" style="19" customWidth="1"/>
    <col min="12307" max="12307" width="10.625" style="19" customWidth="1"/>
    <col min="12308" max="12308" width="13.25" style="19" customWidth="1"/>
    <col min="12309" max="12546" width="10.625" style="19"/>
    <col min="12547" max="12547" width="17" style="19" bestFit="1" customWidth="1"/>
    <col min="12548" max="12548" width="21.625" style="19" bestFit="1" customWidth="1"/>
    <col min="12549" max="12549" width="5.125" style="19" customWidth="1"/>
    <col min="12550" max="12551" width="9.125" style="19" customWidth="1"/>
    <col min="12552" max="12552" width="10.25" style="19" customWidth="1"/>
    <col min="12553" max="12553" width="3.75" style="19" bestFit="1" customWidth="1"/>
    <col min="12554" max="12554" width="5.125" style="19" bestFit="1" customWidth="1"/>
    <col min="12555" max="12555" width="4.625" style="19" bestFit="1" customWidth="1"/>
    <col min="12556" max="12556" width="6" style="19" bestFit="1" customWidth="1"/>
    <col min="12557" max="12557" width="9.625" style="19" customWidth="1"/>
    <col min="12558" max="12558" width="9.625" style="19" bestFit="1" customWidth="1"/>
    <col min="12559" max="12559" width="10.25" style="19" customWidth="1"/>
    <col min="12560" max="12560" width="8" style="19" bestFit="1" customWidth="1"/>
    <col min="12561" max="12561" width="8.375" style="19" bestFit="1" customWidth="1"/>
    <col min="12562" max="12562" width="10.75" style="19" customWidth="1"/>
    <col min="12563" max="12563" width="10.625" style="19" customWidth="1"/>
    <col min="12564" max="12564" width="13.25" style="19" customWidth="1"/>
    <col min="12565" max="12802" width="10.625" style="19"/>
    <col min="12803" max="12803" width="17" style="19" bestFit="1" customWidth="1"/>
    <col min="12804" max="12804" width="21.625" style="19" bestFit="1" customWidth="1"/>
    <col min="12805" max="12805" width="5.125" style="19" customWidth="1"/>
    <col min="12806" max="12807" width="9.125" style="19" customWidth="1"/>
    <col min="12808" max="12808" width="10.25" style="19" customWidth="1"/>
    <col min="12809" max="12809" width="3.75" style="19" bestFit="1" customWidth="1"/>
    <col min="12810" max="12810" width="5.125" style="19" bestFit="1" customWidth="1"/>
    <col min="12811" max="12811" width="4.625" style="19" bestFit="1" customWidth="1"/>
    <col min="12812" max="12812" width="6" style="19" bestFit="1" customWidth="1"/>
    <col min="12813" max="12813" width="9.625" style="19" customWidth="1"/>
    <col min="12814" max="12814" width="9.625" style="19" bestFit="1" customWidth="1"/>
    <col min="12815" max="12815" width="10.25" style="19" customWidth="1"/>
    <col min="12816" max="12816" width="8" style="19" bestFit="1" customWidth="1"/>
    <col min="12817" max="12817" width="8.375" style="19" bestFit="1" customWidth="1"/>
    <col min="12818" max="12818" width="10.75" style="19" customWidth="1"/>
    <col min="12819" max="12819" width="10.625" style="19" customWidth="1"/>
    <col min="12820" max="12820" width="13.25" style="19" customWidth="1"/>
    <col min="12821" max="13058" width="10.625" style="19"/>
    <col min="13059" max="13059" width="17" style="19" bestFit="1" customWidth="1"/>
    <col min="13060" max="13060" width="21.625" style="19" bestFit="1" customWidth="1"/>
    <col min="13061" max="13061" width="5.125" style="19" customWidth="1"/>
    <col min="13062" max="13063" width="9.125" style="19" customWidth="1"/>
    <col min="13064" max="13064" width="10.25" style="19" customWidth="1"/>
    <col min="13065" max="13065" width="3.75" style="19" bestFit="1" customWidth="1"/>
    <col min="13066" max="13066" width="5.125" style="19" bestFit="1" customWidth="1"/>
    <col min="13067" max="13067" width="4.625" style="19" bestFit="1" customWidth="1"/>
    <col min="13068" max="13068" width="6" style="19" bestFit="1" customWidth="1"/>
    <col min="13069" max="13069" width="9.625" style="19" customWidth="1"/>
    <col min="13070" max="13070" width="9.625" style="19" bestFit="1" customWidth="1"/>
    <col min="13071" max="13071" width="10.25" style="19" customWidth="1"/>
    <col min="13072" max="13072" width="8" style="19" bestFit="1" customWidth="1"/>
    <col min="13073" max="13073" width="8.375" style="19" bestFit="1" customWidth="1"/>
    <col min="13074" max="13074" width="10.75" style="19" customWidth="1"/>
    <col min="13075" max="13075" width="10.625" style="19" customWidth="1"/>
    <col min="13076" max="13076" width="13.25" style="19" customWidth="1"/>
    <col min="13077" max="13314" width="10.625" style="19"/>
    <col min="13315" max="13315" width="17" style="19" bestFit="1" customWidth="1"/>
    <col min="13316" max="13316" width="21.625" style="19" bestFit="1" customWidth="1"/>
    <col min="13317" max="13317" width="5.125" style="19" customWidth="1"/>
    <col min="13318" max="13319" width="9.125" style="19" customWidth="1"/>
    <col min="13320" max="13320" width="10.25" style="19" customWidth="1"/>
    <col min="13321" max="13321" width="3.75" style="19" bestFit="1" customWidth="1"/>
    <col min="13322" max="13322" width="5.125" style="19" bestFit="1" customWidth="1"/>
    <col min="13323" max="13323" width="4.625" style="19" bestFit="1" customWidth="1"/>
    <col min="13324" max="13324" width="6" style="19" bestFit="1" customWidth="1"/>
    <col min="13325" max="13325" width="9.625" style="19" customWidth="1"/>
    <col min="13326" max="13326" width="9.625" style="19" bestFit="1" customWidth="1"/>
    <col min="13327" max="13327" width="10.25" style="19" customWidth="1"/>
    <col min="13328" max="13328" width="8" style="19" bestFit="1" customWidth="1"/>
    <col min="13329" max="13329" width="8.375" style="19" bestFit="1" customWidth="1"/>
    <col min="13330" max="13330" width="10.75" style="19" customWidth="1"/>
    <col min="13331" max="13331" width="10.625" style="19" customWidth="1"/>
    <col min="13332" max="13332" width="13.25" style="19" customWidth="1"/>
    <col min="13333" max="13570" width="10.625" style="19"/>
    <col min="13571" max="13571" width="17" style="19" bestFit="1" customWidth="1"/>
    <col min="13572" max="13572" width="21.625" style="19" bestFit="1" customWidth="1"/>
    <col min="13573" max="13573" width="5.125" style="19" customWidth="1"/>
    <col min="13574" max="13575" width="9.125" style="19" customWidth="1"/>
    <col min="13576" max="13576" width="10.25" style="19" customWidth="1"/>
    <col min="13577" max="13577" width="3.75" style="19" bestFit="1" customWidth="1"/>
    <col min="13578" max="13578" width="5.125" style="19" bestFit="1" customWidth="1"/>
    <col min="13579" max="13579" width="4.625" style="19" bestFit="1" customWidth="1"/>
    <col min="13580" max="13580" width="6" style="19" bestFit="1" customWidth="1"/>
    <col min="13581" max="13581" width="9.625" style="19" customWidth="1"/>
    <col min="13582" max="13582" width="9.625" style="19" bestFit="1" customWidth="1"/>
    <col min="13583" max="13583" width="10.25" style="19" customWidth="1"/>
    <col min="13584" max="13584" width="8" style="19" bestFit="1" customWidth="1"/>
    <col min="13585" max="13585" width="8.375" style="19" bestFit="1" customWidth="1"/>
    <col min="13586" max="13586" width="10.75" style="19" customWidth="1"/>
    <col min="13587" max="13587" width="10.625" style="19" customWidth="1"/>
    <col min="13588" max="13588" width="13.25" style="19" customWidth="1"/>
    <col min="13589" max="13826" width="10.625" style="19"/>
    <col min="13827" max="13827" width="17" style="19" bestFit="1" customWidth="1"/>
    <col min="13828" max="13828" width="21.625" style="19" bestFit="1" customWidth="1"/>
    <col min="13829" max="13829" width="5.125" style="19" customWidth="1"/>
    <col min="13830" max="13831" width="9.125" style="19" customWidth="1"/>
    <col min="13832" max="13832" width="10.25" style="19" customWidth="1"/>
    <col min="13833" max="13833" width="3.75" style="19" bestFit="1" customWidth="1"/>
    <col min="13834" max="13834" width="5.125" style="19" bestFit="1" customWidth="1"/>
    <col min="13835" max="13835" width="4.625" style="19" bestFit="1" customWidth="1"/>
    <col min="13836" max="13836" width="6" style="19" bestFit="1" customWidth="1"/>
    <col min="13837" max="13837" width="9.625" style="19" customWidth="1"/>
    <col min="13838" max="13838" width="9.625" style="19" bestFit="1" customWidth="1"/>
    <col min="13839" max="13839" width="10.25" style="19" customWidth="1"/>
    <col min="13840" max="13840" width="8" style="19" bestFit="1" customWidth="1"/>
    <col min="13841" max="13841" width="8.375" style="19" bestFit="1" customWidth="1"/>
    <col min="13842" max="13842" width="10.75" style="19" customWidth="1"/>
    <col min="13843" max="13843" width="10.625" style="19" customWidth="1"/>
    <col min="13844" max="13844" width="13.25" style="19" customWidth="1"/>
    <col min="13845" max="14082" width="10.625" style="19"/>
    <col min="14083" max="14083" width="17" style="19" bestFit="1" customWidth="1"/>
    <col min="14084" max="14084" width="21.625" style="19" bestFit="1" customWidth="1"/>
    <col min="14085" max="14085" width="5.125" style="19" customWidth="1"/>
    <col min="14086" max="14087" width="9.125" style="19" customWidth="1"/>
    <col min="14088" max="14088" width="10.25" style="19" customWidth="1"/>
    <col min="14089" max="14089" width="3.75" style="19" bestFit="1" customWidth="1"/>
    <col min="14090" max="14090" width="5.125" style="19" bestFit="1" customWidth="1"/>
    <col min="14091" max="14091" width="4.625" style="19" bestFit="1" customWidth="1"/>
    <col min="14092" max="14092" width="6" style="19" bestFit="1" customWidth="1"/>
    <col min="14093" max="14093" width="9.625" style="19" customWidth="1"/>
    <col min="14094" max="14094" width="9.625" style="19" bestFit="1" customWidth="1"/>
    <col min="14095" max="14095" width="10.25" style="19" customWidth="1"/>
    <col min="14096" max="14096" width="8" style="19" bestFit="1" customWidth="1"/>
    <col min="14097" max="14097" width="8.375" style="19" bestFit="1" customWidth="1"/>
    <col min="14098" max="14098" width="10.75" style="19" customWidth="1"/>
    <col min="14099" max="14099" width="10.625" style="19" customWidth="1"/>
    <col min="14100" max="14100" width="13.25" style="19" customWidth="1"/>
    <col min="14101" max="14338" width="10.625" style="19"/>
    <col min="14339" max="14339" width="17" style="19" bestFit="1" customWidth="1"/>
    <col min="14340" max="14340" width="21.625" style="19" bestFit="1" customWidth="1"/>
    <col min="14341" max="14341" width="5.125" style="19" customWidth="1"/>
    <col min="14342" max="14343" width="9.125" style="19" customWidth="1"/>
    <col min="14344" max="14344" width="10.25" style="19" customWidth="1"/>
    <col min="14345" max="14345" width="3.75" style="19" bestFit="1" customWidth="1"/>
    <col min="14346" max="14346" width="5.125" style="19" bestFit="1" customWidth="1"/>
    <col min="14347" max="14347" width="4.625" style="19" bestFit="1" customWidth="1"/>
    <col min="14348" max="14348" width="6" style="19" bestFit="1" customWidth="1"/>
    <col min="14349" max="14349" width="9.625" style="19" customWidth="1"/>
    <col min="14350" max="14350" width="9.625" style="19" bestFit="1" customWidth="1"/>
    <col min="14351" max="14351" width="10.25" style="19" customWidth="1"/>
    <col min="14352" max="14352" width="8" style="19" bestFit="1" customWidth="1"/>
    <col min="14353" max="14353" width="8.375" style="19" bestFit="1" customWidth="1"/>
    <col min="14354" max="14354" width="10.75" style="19" customWidth="1"/>
    <col min="14355" max="14355" width="10.625" style="19" customWidth="1"/>
    <col min="14356" max="14356" width="13.25" style="19" customWidth="1"/>
    <col min="14357" max="14594" width="10.625" style="19"/>
    <col min="14595" max="14595" width="17" style="19" bestFit="1" customWidth="1"/>
    <col min="14596" max="14596" width="21.625" style="19" bestFit="1" customWidth="1"/>
    <col min="14597" max="14597" width="5.125" style="19" customWidth="1"/>
    <col min="14598" max="14599" width="9.125" style="19" customWidth="1"/>
    <col min="14600" max="14600" width="10.25" style="19" customWidth="1"/>
    <col min="14601" max="14601" width="3.75" style="19" bestFit="1" customWidth="1"/>
    <col min="14602" max="14602" width="5.125" style="19" bestFit="1" customWidth="1"/>
    <col min="14603" max="14603" width="4.625" style="19" bestFit="1" customWidth="1"/>
    <col min="14604" max="14604" width="6" style="19" bestFit="1" customWidth="1"/>
    <col min="14605" max="14605" width="9.625" style="19" customWidth="1"/>
    <col min="14606" max="14606" width="9.625" style="19" bestFit="1" customWidth="1"/>
    <col min="14607" max="14607" width="10.25" style="19" customWidth="1"/>
    <col min="14608" max="14608" width="8" style="19" bestFit="1" customWidth="1"/>
    <col min="14609" max="14609" width="8.375" style="19" bestFit="1" customWidth="1"/>
    <col min="14610" max="14610" width="10.75" style="19" customWidth="1"/>
    <col min="14611" max="14611" width="10.625" style="19" customWidth="1"/>
    <col min="14612" max="14612" width="13.25" style="19" customWidth="1"/>
    <col min="14613" max="14850" width="10.625" style="19"/>
    <col min="14851" max="14851" width="17" style="19" bestFit="1" customWidth="1"/>
    <col min="14852" max="14852" width="21.625" style="19" bestFit="1" customWidth="1"/>
    <col min="14853" max="14853" width="5.125" style="19" customWidth="1"/>
    <col min="14854" max="14855" width="9.125" style="19" customWidth="1"/>
    <col min="14856" max="14856" width="10.25" style="19" customWidth="1"/>
    <col min="14857" max="14857" width="3.75" style="19" bestFit="1" customWidth="1"/>
    <col min="14858" max="14858" width="5.125" style="19" bestFit="1" customWidth="1"/>
    <col min="14859" max="14859" width="4.625" style="19" bestFit="1" customWidth="1"/>
    <col min="14860" max="14860" width="6" style="19" bestFit="1" customWidth="1"/>
    <col min="14861" max="14861" width="9.625" style="19" customWidth="1"/>
    <col min="14862" max="14862" width="9.625" style="19" bestFit="1" customWidth="1"/>
    <col min="14863" max="14863" width="10.25" style="19" customWidth="1"/>
    <col min="14864" max="14864" width="8" style="19" bestFit="1" customWidth="1"/>
    <col min="14865" max="14865" width="8.375" style="19" bestFit="1" customWidth="1"/>
    <col min="14866" max="14866" width="10.75" style="19" customWidth="1"/>
    <col min="14867" max="14867" width="10.625" style="19" customWidth="1"/>
    <col min="14868" max="14868" width="13.25" style="19" customWidth="1"/>
    <col min="14869" max="15106" width="10.625" style="19"/>
    <col min="15107" max="15107" width="17" style="19" bestFit="1" customWidth="1"/>
    <col min="15108" max="15108" width="21.625" style="19" bestFit="1" customWidth="1"/>
    <col min="15109" max="15109" width="5.125" style="19" customWidth="1"/>
    <col min="15110" max="15111" width="9.125" style="19" customWidth="1"/>
    <col min="15112" max="15112" width="10.25" style="19" customWidth="1"/>
    <col min="15113" max="15113" width="3.75" style="19" bestFit="1" customWidth="1"/>
    <col min="15114" max="15114" width="5.125" style="19" bestFit="1" customWidth="1"/>
    <col min="15115" max="15115" width="4.625" style="19" bestFit="1" customWidth="1"/>
    <col min="15116" max="15116" width="6" style="19" bestFit="1" customWidth="1"/>
    <col min="15117" max="15117" width="9.625" style="19" customWidth="1"/>
    <col min="15118" max="15118" width="9.625" style="19" bestFit="1" customWidth="1"/>
    <col min="15119" max="15119" width="10.25" style="19" customWidth="1"/>
    <col min="15120" max="15120" width="8" style="19" bestFit="1" customWidth="1"/>
    <col min="15121" max="15121" width="8.375" style="19" bestFit="1" customWidth="1"/>
    <col min="15122" max="15122" width="10.75" style="19" customWidth="1"/>
    <col min="15123" max="15123" width="10.625" style="19" customWidth="1"/>
    <col min="15124" max="15124" width="13.25" style="19" customWidth="1"/>
    <col min="15125" max="15362" width="10.625" style="19"/>
    <col min="15363" max="15363" width="17" style="19" bestFit="1" customWidth="1"/>
    <col min="15364" max="15364" width="21.625" style="19" bestFit="1" customWidth="1"/>
    <col min="15365" max="15365" width="5.125" style="19" customWidth="1"/>
    <col min="15366" max="15367" width="9.125" style="19" customWidth="1"/>
    <col min="15368" max="15368" width="10.25" style="19" customWidth="1"/>
    <col min="15369" max="15369" width="3.75" style="19" bestFit="1" customWidth="1"/>
    <col min="15370" max="15370" width="5.125" style="19" bestFit="1" customWidth="1"/>
    <col min="15371" max="15371" width="4.625" style="19" bestFit="1" customWidth="1"/>
    <col min="15372" max="15372" width="6" style="19" bestFit="1" customWidth="1"/>
    <col min="15373" max="15373" width="9.625" style="19" customWidth="1"/>
    <col min="15374" max="15374" width="9.625" style="19" bestFit="1" customWidth="1"/>
    <col min="15375" max="15375" width="10.25" style="19" customWidth="1"/>
    <col min="15376" max="15376" width="8" style="19" bestFit="1" customWidth="1"/>
    <col min="15377" max="15377" width="8.375" style="19" bestFit="1" customWidth="1"/>
    <col min="15378" max="15378" width="10.75" style="19" customWidth="1"/>
    <col min="15379" max="15379" width="10.625" style="19" customWidth="1"/>
    <col min="15380" max="15380" width="13.25" style="19" customWidth="1"/>
    <col min="15381" max="15618" width="10.625" style="19"/>
    <col min="15619" max="15619" width="17" style="19" bestFit="1" customWidth="1"/>
    <col min="15620" max="15620" width="21.625" style="19" bestFit="1" customWidth="1"/>
    <col min="15621" max="15621" width="5.125" style="19" customWidth="1"/>
    <col min="15622" max="15623" width="9.125" style="19" customWidth="1"/>
    <col min="15624" max="15624" width="10.25" style="19" customWidth="1"/>
    <col min="15625" max="15625" width="3.75" style="19" bestFit="1" customWidth="1"/>
    <col min="15626" max="15626" width="5.125" style="19" bestFit="1" customWidth="1"/>
    <col min="15627" max="15627" width="4.625" style="19" bestFit="1" customWidth="1"/>
    <col min="15628" max="15628" width="6" style="19" bestFit="1" customWidth="1"/>
    <col min="15629" max="15629" width="9.625" style="19" customWidth="1"/>
    <col min="15630" max="15630" width="9.625" style="19" bestFit="1" customWidth="1"/>
    <col min="15631" max="15631" width="10.25" style="19" customWidth="1"/>
    <col min="15632" max="15632" width="8" style="19" bestFit="1" customWidth="1"/>
    <col min="15633" max="15633" width="8.375" style="19" bestFit="1" customWidth="1"/>
    <col min="15634" max="15634" width="10.75" style="19" customWidth="1"/>
    <col min="15635" max="15635" width="10.625" style="19" customWidth="1"/>
    <col min="15636" max="15636" width="13.25" style="19" customWidth="1"/>
    <col min="15637" max="15874" width="10.625" style="19"/>
    <col min="15875" max="15875" width="17" style="19" bestFit="1" customWidth="1"/>
    <col min="15876" max="15876" width="21.625" style="19" bestFit="1" customWidth="1"/>
    <col min="15877" max="15877" width="5.125" style="19" customWidth="1"/>
    <col min="15878" max="15879" width="9.125" style="19" customWidth="1"/>
    <col min="15880" max="15880" width="10.25" style="19" customWidth="1"/>
    <col min="15881" max="15881" width="3.75" style="19" bestFit="1" customWidth="1"/>
    <col min="15882" max="15882" width="5.125" style="19" bestFit="1" customWidth="1"/>
    <col min="15883" max="15883" width="4.625" style="19" bestFit="1" customWidth="1"/>
    <col min="15884" max="15884" width="6" style="19" bestFit="1" customWidth="1"/>
    <col min="15885" max="15885" width="9.625" style="19" customWidth="1"/>
    <col min="15886" max="15886" width="9.625" style="19" bestFit="1" customWidth="1"/>
    <col min="15887" max="15887" width="10.25" style="19" customWidth="1"/>
    <col min="15888" max="15888" width="8" style="19" bestFit="1" customWidth="1"/>
    <col min="15889" max="15889" width="8.375" style="19" bestFit="1" customWidth="1"/>
    <col min="15890" max="15890" width="10.75" style="19" customWidth="1"/>
    <col min="15891" max="15891" width="10.625" style="19" customWidth="1"/>
    <col min="15892" max="15892" width="13.25" style="19" customWidth="1"/>
    <col min="15893" max="16130" width="10.625" style="19"/>
    <col min="16131" max="16131" width="17" style="19" bestFit="1" customWidth="1"/>
    <col min="16132" max="16132" width="21.625" style="19" bestFit="1" customWidth="1"/>
    <col min="16133" max="16133" width="5.125" style="19" customWidth="1"/>
    <col min="16134" max="16135" width="9.125" style="19" customWidth="1"/>
    <col min="16136" max="16136" width="10.25" style="19" customWidth="1"/>
    <col min="16137" max="16137" width="3.75" style="19" bestFit="1" customWidth="1"/>
    <col min="16138" max="16138" width="5.125" style="19" bestFit="1" customWidth="1"/>
    <col min="16139" max="16139" width="4.625" style="19" bestFit="1" customWidth="1"/>
    <col min="16140" max="16140" width="6" style="19" bestFit="1" customWidth="1"/>
    <col min="16141" max="16141" width="9.625" style="19" customWidth="1"/>
    <col min="16142" max="16142" width="9.625" style="19" bestFit="1" customWidth="1"/>
    <col min="16143" max="16143" width="10.25" style="19" customWidth="1"/>
    <col min="16144" max="16144" width="8" style="19" bestFit="1" customWidth="1"/>
    <col min="16145" max="16145" width="8.375" style="19" bestFit="1" customWidth="1"/>
    <col min="16146" max="16146" width="10.75" style="19" customWidth="1"/>
    <col min="16147" max="16147" width="10.625" style="19" customWidth="1"/>
    <col min="16148" max="16148" width="13.25" style="19" customWidth="1"/>
    <col min="16149" max="16384" width="10.625" style="19"/>
  </cols>
  <sheetData>
    <row r="1" spans="2:20" ht="15" customHeight="1">
      <c r="B1" s="730" t="s">
        <v>0</v>
      </c>
      <c r="C1" s="730"/>
      <c r="D1" s="730"/>
      <c r="E1" s="730"/>
      <c r="F1" s="730"/>
      <c r="G1" s="730"/>
      <c r="H1" s="730"/>
      <c r="I1" s="730"/>
      <c r="J1" s="730"/>
      <c r="K1" s="730"/>
      <c r="L1" s="730"/>
      <c r="M1" s="730"/>
      <c r="N1" s="730"/>
      <c r="O1" s="730"/>
      <c r="P1" s="730"/>
      <c r="Q1" s="730"/>
      <c r="R1" s="730"/>
      <c r="S1" s="730"/>
      <c r="T1" s="730"/>
    </row>
    <row r="2" spans="2:20" ht="15" customHeight="1">
      <c r="B2" s="730" t="s">
        <v>1</v>
      </c>
      <c r="C2" s="730"/>
      <c r="D2" s="730"/>
      <c r="E2" s="730"/>
      <c r="F2" s="730"/>
      <c r="G2" s="730"/>
      <c r="H2" s="730"/>
      <c r="I2" s="730"/>
      <c r="J2" s="730"/>
      <c r="K2" s="730"/>
      <c r="L2" s="730"/>
      <c r="M2" s="730"/>
      <c r="N2" s="730"/>
      <c r="O2" s="730"/>
      <c r="P2" s="730"/>
      <c r="Q2" s="730"/>
      <c r="R2" s="730"/>
      <c r="S2" s="730"/>
      <c r="T2" s="730"/>
    </row>
    <row r="3" spans="2:20" ht="15" customHeight="1">
      <c r="B3" s="731"/>
      <c r="C3" s="731"/>
      <c r="D3" s="731"/>
      <c r="E3" s="731"/>
      <c r="F3" s="731"/>
      <c r="G3" s="731"/>
      <c r="H3" s="731"/>
      <c r="I3" s="731"/>
      <c r="J3" s="731"/>
      <c r="K3" s="731"/>
      <c r="L3" s="731"/>
      <c r="M3" s="731"/>
      <c r="N3" s="731"/>
      <c r="O3" s="731"/>
      <c r="P3" s="731"/>
      <c r="Q3" s="731"/>
      <c r="R3" s="731"/>
      <c r="S3" s="731"/>
      <c r="T3" s="731"/>
    </row>
    <row r="4" spans="2:20" ht="15" customHeight="1">
      <c r="B4" s="731"/>
      <c r="C4" s="731"/>
      <c r="D4" s="731"/>
      <c r="E4" s="731"/>
      <c r="F4" s="731"/>
      <c r="G4" s="731"/>
      <c r="H4" s="731"/>
      <c r="I4" s="731"/>
      <c r="J4" s="731"/>
      <c r="K4" s="731"/>
      <c r="L4" s="731"/>
      <c r="M4" s="731"/>
      <c r="N4" s="731"/>
      <c r="O4" s="731"/>
      <c r="P4" s="731"/>
      <c r="Q4" s="731"/>
      <c r="R4" s="731"/>
      <c r="S4" s="731"/>
      <c r="T4" s="731"/>
    </row>
    <row r="5" spans="2:20" ht="15" customHeight="1">
      <c r="B5" s="730" t="s">
        <v>193</v>
      </c>
      <c r="C5" s="730"/>
      <c r="D5" s="730"/>
      <c r="E5" s="730"/>
      <c r="F5" s="730"/>
      <c r="G5" s="730"/>
      <c r="H5" s="730"/>
      <c r="I5" s="730"/>
      <c r="J5" s="730"/>
      <c r="K5" s="730"/>
      <c r="L5" s="730"/>
      <c r="M5" s="730"/>
      <c r="N5" s="730"/>
      <c r="O5" s="730"/>
      <c r="P5" s="730"/>
      <c r="Q5" s="730"/>
      <c r="R5" s="730"/>
      <c r="S5" s="730"/>
      <c r="T5" s="730"/>
    </row>
    <row r="6" spans="2:20" ht="15" customHeight="1" thickBot="1">
      <c r="B6" s="730" t="s">
        <v>285</v>
      </c>
      <c r="C6" s="730"/>
      <c r="D6" s="730"/>
      <c r="E6" s="730"/>
      <c r="F6" s="730"/>
      <c r="G6" s="730"/>
      <c r="H6" s="730"/>
      <c r="I6" s="730"/>
      <c r="J6" s="730"/>
      <c r="K6" s="730"/>
      <c r="L6" s="730"/>
      <c r="M6" s="730"/>
      <c r="N6" s="730"/>
      <c r="O6" s="730"/>
      <c r="P6" s="730"/>
      <c r="Q6" s="730"/>
      <c r="R6" s="730"/>
      <c r="S6" s="730"/>
      <c r="T6" s="730"/>
    </row>
    <row r="7" spans="2:20" ht="15" customHeight="1" thickBot="1">
      <c r="B7" s="733" t="s">
        <v>168</v>
      </c>
      <c r="C7" s="746" t="s">
        <v>190</v>
      </c>
      <c r="D7" s="735" t="s">
        <v>169</v>
      </c>
      <c r="E7" s="737" t="s">
        <v>170</v>
      </c>
      <c r="F7" s="738"/>
      <c r="G7" s="737" t="s">
        <v>171</v>
      </c>
      <c r="H7" s="741" t="s">
        <v>172</v>
      </c>
      <c r="I7" s="742"/>
      <c r="J7" s="742"/>
      <c r="K7" s="742"/>
      <c r="L7" s="743"/>
      <c r="M7" s="744" t="s">
        <v>173</v>
      </c>
      <c r="N7" s="745"/>
      <c r="O7" s="743" t="s">
        <v>174</v>
      </c>
      <c r="P7" s="749" t="s">
        <v>175</v>
      </c>
      <c r="Q7" s="750"/>
      <c r="R7" s="750"/>
      <c r="S7" s="733" t="s">
        <v>176</v>
      </c>
      <c r="T7" s="743" t="s">
        <v>177</v>
      </c>
    </row>
    <row r="8" spans="2:20" ht="29.25" thickBot="1">
      <c r="B8" s="734"/>
      <c r="C8" s="747"/>
      <c r="D8" s="736"/>
      <c r="E8" s="739"/>
      <c r="F8" s="740"/>
      <c r="G8" s="739"/>
      <c r="H8" s="176" t="s">
        <v>178</v>
      </c>
      <c r="I8" s="177" t="s">
        <v>71</v>
      </c>
      <c r="J8" s="178" t="s">
        <v>179</v>
      </c>
      <c r="K8" s="178" t="s">
        <v>75</v>
      </c>
      <c r="L8" s="179" t="s">
        <v>77</v>
      </c>
      <c r="M8" s="180" t="s">
        <v>180</v>
      </c>
      <c r="N8" s="181" t="s">
        <v>181</v>
      </c>
      <c r="O8" s="748"/>
      <c r="P8" s="182" t="s">
        <v>182</v>
      </c>
      <c r="Q8" s="183" t="s">
        <v>183</v>
      </c>
      <c r="R8" s="184" t="s">
        <v>184</v>
      </c>
      <c r="S8" s="734"/>
      <c r="T8" s="748"/>
    </row>
    <row r="9" spans="2:20" s="136" customFormat="1" ht="43.5" customHeight="1">
      <c r="B9" s="137" t="s">
        <v>259</v>
      </c>
      <c r="C9" s="138" t="s">
        <v>246</v>
      </c>
      <c r="D9" s="138" t="s">
        <v>280</v>
      </c>
      <c r="E9" s="751">
        <v>8</v>
      </c>
      <c r="F9" s="751"/>
      <c r="G9" s="173">
        <f>M9+N9+O9+S9+T9+I9+K9+J9+L9</f>
        <v>20</v>
      </c>
      <c r="H9" s="173">
        <f>I9+K9</f>
        <v>13</v>
      </c>
      <c r="I9" s="173">
        <v>13</v>
      </c>
      <c r="J9" s="173">
        <v>0</v>
      </c>
      <c r="K9" s="173">
        <v>0</v>
      </c>
      <c r="L9" s="173">
        <v>0</v>
      </c>
      <c r="M9" s="173">
        <v>1</v>
      </c>
      <c r="N9" s="173">
        <v>0</v>
      </c>
      <c r="O9" s="173">
        <v>0</v>
      </c>
      <c r="P9" s="173" t="s">
        <v>196</v>
      </c>
      <c r="Q9" s="173" t="s">
        <v>196</v>
      </c>
      <c r="R9" s="173" t="s">
        <v>196</v>
      </c>
      <c r="S9" s="173">
        <v>5</v>
      </c>
      <c r="T9" s="139">
        <v>1</v>
      </c>
    </row>
    <row r="10" spans="2:20" s="136" customFormat="1" ht="43.5" customHeight="1">
      <c r="B10" s="140" t="s">
        <v>250</v>
      </c>
      <c r="C10" s="141" t="s">
        <v>246</v>
      </c>
      <c r="D10" s="141" t="s">
        <v>280</v>
      </c>
      <c r="E10" s="729">
        <v>6</v>
      </c>
      <c r="F10" s="729"/>
      <c r="G10" s="174">
        <f t="shared" ref="G10:G26" si="0">H10+M10+N10+O10+S10+T10</f>
        <v>27</v>
      </c>
      <c r="H10" s="174">
        <f t="shared" ref="H10:H26" si="1">I10+K10</f>
        <v>25</v>
      </c>
      <c r="I10" s="174">
        <v>25</v>
      </c>
      <c r="J10" s="174">
        <v>0</v>
      </c>
      <c r="K10" s="174">
        <v>0</v>
      </c>
      <c r="L10" s="174">
        <v>0</v>
      </c>
      <c r="M10" s="174">
        <v>0</v>
      </c>
      <c r="N10" s="174">
        <v>2</v>
      </c>
      <c r="O10" s="174">
        <v>0</v>
      </c>
      <c r="P10" s="174" t="s">
        <v>196</v>
      </c>
      <c r="Q10" s="174" t="s">
        <v>196</v>
      </c>
      <c r="R10" s="174" t="s">
        <v>196</v>
      </c>
      <c r="S10" s="174">
        <v>0</v>
      </c>
      <c r="T10" s="142">
        <v>0</v>
      </c>
    </row>
    <row r="11" spans="2:20" s="136" customFormat="1" ht="43.5" customHeight="1">
      <c r="B11" s="140" t="s">
        <v>251</v>
      </c>
      <c r="C11" s="141" t="s">
        <v>246</v>
      </c>
      <c r="D11" s="141" t="s">
        <v>281</v>
      </c>
      <c r="E11" s="729">
        <v>6</v>
      </c>
      <c r="F11" s="729"/>
      <c r="G11" s="174">
        <f t="shared" si="0"/>
        <v>8</v>
      </c>
      <c r="H11" s="174">
        <f t="shared" si="1"/>
        <v>6</v>
      </c>
      <c r="I11" s="174">
        <v>6</v>
      </c>
      <c r="J11" s="174">
        <v>0</v>
      </c>
      <c r="K11" s="174">
        <v>0</v>
      </c>
      <c r="L11" s="174">
        <v>0</v>
      </c>
      <c r="M11" s="174">
        <v>1</v>
      </c>
      <c r="N11" s="174">
        <v>1</v>
      </c>
      <c r="O11" s="174">
        <v>0</v>
      </c>
      <c r="P11" s="174" t="s">
        <v>196</v>
      </c>
      <c r="Q11" s="174" t="s">
        <v>196</v>
      </c>
      <c r="R11" s="174" t="s">
        <v>196</v>
      </c>
      <c r="S11" s="174">
        <v>0</v>
      </c>
      <c r="T11" s="142">
        <v>0</v>
      </c>
    </row>
    <row r="12" spans="2:20" s="136" customFormat="1" ht="43.5" customHeight="1">
      <c r="B12" s="140" t="s">
        <v>273</v>
      </c>
      <c r="C12" s="141" t="s">
        <v>246</v>
      </c>
      <c r="D12" s="141" t="s">
        <v>281</v>
      </c>
      <c r="E12" s="729">
        <v>13</v>
      </c>
      <c r="F12" s="729"/>
      <c r="G12" s="174">
        <f t="shared" si="0"/>
        <v>21</v>
      </c>
      <c r="H12" s="174">
        <f t="shared" si="1"/>
        <v>21</v>
      </c>
      <c r="I12" s="174">
        <v>21</v>
      </c>
      <c r="J12" s="174">
        <v>0</v>
      </c>
      <c r="K12" s="174">
        <v>0</v>
      </c>
      <c r="L12" s="174">
        <v>0</v>
      </c>
      <c r="M12" s="174">
        <v>0</v>
      </c>
      <c r="N12" s="174">
        <v>0</v>
      </c>
      <c r="O12" s="174">
        <v>0</v>
      </c>
      <c r="P12" s="174" t="s">
        <v>196</v>
      </c>
      <c r="Q12" s="174" t="s">
        <v>196</v>
      </c>
      <c r="R12" s="174" t="s">
        <v>196</v>
      </c>
      <c r="S12" s="174">
        <v>0</v>
      </c>
      <c r="T12" s="142">
        <v>0</v>
      </c>
    </row>
    <row r="13" spans="2:20" s="136" customFormat="1" ht="43.5" customHeight="1">
      <c r="B13" s="140" t="s">
        <v>252</v>
      </c>
      <c r="C13" s="141" t="s">
        <v>246</v>
      </c>
      <c r="D13" s="141" t="s">
        <v>282</v>
      </c>
      <c r="E13" s="729">
        <v>6</v>
      </c>
      <c r="F13" s="729"/>
      <c r="G13" s="174">
        <f t="shared" si="0"/>
        <v>21</v>
      </c>
      <c r="H13" s="174">
        <f t="shared" si="1"/>
        <v>21</v>
      </c>
      <c r="I13" s="174">
        <v>21</v>
      </c>
      <c r="J13" s="174">
        <v>0</v>
      </c>
      <c r="K13" s="174">
        <v>0</v>
      </c>
      <c r="L13" s="174">
        <v>0</v>
      </c>
      <c r="M13" s="174">
        <v>0</v>
      </c>
      <c r="N13" s="174">
        <v>0</v>
      </c>
      <c r="O13" s="174">
        <v>0</v>
      </c>
      <c r="P13" s="174" t="s">
        <v>196</v>
      </c>
      <c r="Q13" s="174" t="s">
        <v>196</v>
      </c>
      <c r="R13" s="174" t="s">
        <v>196</v>
      </c>
      <c r="S13" s="174">
        <v>0</v>
      </c>
      <c r="T13" s="142">
        <v>0</v>
      </c>
    </row>
    <row r="14" spans="2:20" s="136" customFormat="1" ht="43.5" customHeight="1">
      <c r="B14" s="140" t="s">
        <v>253</v>
      </c>
      <c r="C14" s="141" t="s">
        <v>246</v>
      </c>
      <c r="D14" s="141" t="s">
        <v>283</v>
      </c>
      <c r="E14" s="729"/>
      <c r="F14" s="729"/>
      <c r="G14" s="174">
        <f t="shared" si="0"/>
        <v>0</v>
      </c>
      <c r="H14" s="174">
        <f t="shared" si="1"/>
        <v>0</v>
      </c>
      <c r="I14" s="174"/>
      <c r="J14" s="174"/>
      <c r="K14" s="174"/>
      <c r="L14" s="174"/>
      <c r="M14" s="174"/>
      <c r="N14" s="174"/>
      <c r="O14" s="174"/>
      <c r="P14" s="174" t="s">
        <v>196</v>
      </c>
      <c r="Q14" s="174" t="s">
        <v>196</v>
      </c>
      <c r="R14" s="174" t="s">
        <v>196</v>
      </c>
      <c r="S14" s="174">
        <v>0</v>
      </c>
      <c r="T14" s="142">
        <v>0</v>
      </c>
    </row>
    <row r="15" spans="2:20" s="136" customFormat="1" ht="43.5" customHeight="1">
      <c r="B15" s="140" t="s">
        <v>254</v>
      </c>
      <c r="C15" s="141" t="s">
        <v>246</v>
      </c>
      <c r="D15" s="141" t="s">
        <v>280</v>
      </c>
      <c r="E15" s="729">
        <v>11</v>
      </c>
      <c r="F15" s="729"/>
      <c r="G15" s="174">
        <f t="shared" si="0"/>
        <v>36</v>
      </c>
      <c r="H15" s="174">
        <f t="shared" si="1"/>
        <v>35</v>
      </c>
      <c r="I15" s="174">
        <v>35</v>
      </c>
      <c r="J15" s="174">
        <v>0</v>
      </c>
      <c r="K15" s="174">
        <v>0</v>
      </c>
      <c r="L15" s="174">
        <v>0</v>
      </c>
      <c r="M15" s="174">
        <v>0</v>
      </c>
      <c r="N15" s="174">
        <v>1</v>
      </c>
      <c r="O15" s="174">
        <v>0</v>
      </c>
      <c r="P15" s="174" t="s">
        <v>196</v>
      </c>
      <c r="Q15" s="174" t="s">
        <v>196</v>
      </c>
      <c r="R15" s="174" t="s">
        <v>196</v>
      </c>
      <c r="S15" s="174">
        <v>0</v>
      </c>
      <c r="T15" s="142">
        <v>0</v>
      </c>
    </row>
    <row r="16" spans="2:20" s="136" customFormat="1" ht="43.5" customHeight="1">
      <c r="B16" s="140" t="s">
        <v>274</v>
      </c>
      <c r="C16" s="141" t="s">
        <v>246</v>
      </c>
      <c r="D16" s="141" t="s">
        <v>281</v>
      </c>
      <c r="E16" s="729"/>
      <c r="F16" s="729"/>
      <c r="G16" s="174">
        <f t="shared" si="0"/>
        <v>0</v>
      </c>
      <c r="H16" s="174">
        <f t="shared" si="1"/>
        <v>0</v>
      </c>
      <c r="I16" s="174"/>
      <c r="J16" s="174"/>
      <c r="K16" s="174"/>
      <c r="L16" s="174"/>
      <c r="M16" s="174"/>
      <c r="N16" s="174"/>
      <c r="O16" s="174"/>
      <c r="P16" s="174" t="s">
        <v>196</v>
      </c>
      <c r="Q16" s="174" t="s">
        <v>196</v>
      </c>
      <c r="R16" s="174" t="s">
        <v>196</v>
      </c>
      <c r="S16" s="174"/>
      <c r="T16" s="142"/>
    </row>
    <row r="17" spans="2:20" s="136" customFormat="1" ht="43.5" customHeight="1">
      <c r="B17" s="140" t="s">
        <v>275</v>
      </c>
      <c r="C17" s="141" t="s">
        <v>246</v>
      </c>
      <c r="D17" s="141" t="s">
        <v>280</v>
      </c>
      <c r="E17" s="729">
        <v>5</v>
      </c>
      <c r="F17" s="729"/>
      <c r="G17" s="174">
        <f t="shared" si="0"/>
        <v>18</v>
      </c>
      <c r="H17" s="174">
        <f t="shared" si="1"/>
        <v>18</v>
      </c>
      <c r="I17" s="174">
        <v>18</v>
      </c>
      <c r="J17" s="174">
        <v>0</v>
      </c>
      <c r="K17" s="174">
        <v>0</v>
      </c>
      <c r="L17" s="174">
        <v>0</v>
      </c>
      <c r="M17" s="174">
        <v>0</v>
      </c>
      <c r="N17" s="174">
        <v>0</v>
      </c>
      <c r="O17" s="174">
        <v>0</v>
      </c>
      <c r="P17" s="174" t="s">
        <v>196</v>
      </c>
      <c r="Q17" s="174" t="s">
        <v>196</v>
      </c>
      <c r="R17" s="174" t="s">
        <v>196</v>
      </c>
      <c r="S17" s="174">
        <v>0</v>
      </c>
      <c r="T17" s="142">
        <v>0</v>
      </c>
    </row>
    <row r="18" spans="2:20" s="136" customFormat="1" ht="43.5" customHeight="1">
      <c r="B18" s="140" t="s">
        <v>255</v>
      </c>
      <c r="C18" s="141" t="s">
        <v>246</v>
      </c>
      <c r="D18" s="141" t="s">
        <v>282</v>
      </c>
      <c r="E18" s="729">
        <v>6</v>
      </c>
      <c r="F18" s="729"/>
      <c r="G18" s="174">
        <f t="shared" si="0"/>
        <v>49</v>
      </c>
      <c r="H18" s="174">
        <f t="shared" si="1"/>
        <v>47</v>
      </c>
      <c r="I18" s="174">
        <v>47</v>
      </c>
      <c r="J18" s="174">
        <v>0</v>
      </c>
      <c r="K18" s="174">
        <v>0</v>
      </c>
      <c r="L18" s="174">
        <v>0</v>
      </c>
      <c r="M18" s="174">
        <v>1</v>
      </c>
      <c r="N18" s="174">
        <v>1</v>
      </c>
      <c r="O18" s="174">
        <v>0</v>
      </c>
      <c r="P18" s="174" t="s">
        <v>196</v>
      </c>
      <c r="Q18" s="174" t="s">
        <v>196</v>
      </c>
      <c r="R18" s="174" t="s">
        <v>196</v>
      </c>
      <c r="S18" s="174">
        <v>0</v>
      </c>
      <c r="T18" s="142">
        <v>0</v>
      </c>
    </row>
    <row r="19" spans="2:20" s="136" customFormat="1" ht="43.5" customHeight="1">
      <c r="B19" s="140" t="s">
        <v>276</v>
      </c>
      <c r="C19" s="141" t="s">
        <v>246</v>
      </c>
      <c r="D19" s="141" t="s">
        <v>282</v>
      </c>
      <c r="E19" s="729">
        <v>10</v>
      </c>
      <c r="F19" s="729"/>
      <c r="G19" s="174">
        <f t="shared" si="0"/>
        <v>18</v>
      </c>
      <c r="H19" s="174">
        <f t="shared" si="1"/>
        <v>16</v>
      </c>
      <c r="I19" s="174">
        <v>16</v>
      </c>
      <c r="J19" s="174">
        <v>0</v>
      </c>
      <c r="K19" s="174">
        <v>0</v>
      </c>
      <c r="L19" s="174">
        <v>0</v>
      </c>
      <c r="M19" s="174">
        <v>0</v>
      </c>
      <c r="N19" s="174">
        <v>2</v>
      </c>
      <c r="O19" s="174">
        <v>0</v>
      </c>
      <c r="P19" s="174" t="s">
        <v>196</v>
      </c>
      <c r="Q19" s="174" t="s">
        <v>196</v>
      </c>
      <c r="R19" s="174" t="s">
        <v>196</v>
      </c>
      <c r="S19" s="174">
        <v>0</v>
      </c>
      <c r="T19" s="142">
        <v>0</v>
      </c>
    </row>
    <row r="20" spans="2:20" s="136" customFormat="1" ht="43.5" customHeight="1">
      <c r="B20" s="140" t="s">
        <v>256</v>
      </c>
      <c r="C20" s="141" t="s">
        <v>246</v>
      </c>
      <c r="D20" s="141" t="s">
        <v>283</v>
      </c>
      <c r="E20" s="729"/>
      <c r="F20" s="729"/>
      <c r="G20" s="174">
        <f t="shared" si="0"/>
        <v>0</v>
      </c>
      <c r="H20" s="174">
        <f t="shared" si="1"/>
        <v>0</v>
      </c>
      <c r="I20" s="174"/>
      <c r="J20" s="174"/>
      <c r="K20" s="174"/>
      <c r="L20" s="174"/>
      <c r="M20" s="174"/>
      <c r="N20" s="174"/>
      <c r="O20" s="174"/>
      <c r="P20" s="174" t="s">
        <v>196</v>
      </c>
      <c r="Q20" s="174" t="s">
        <v>196</v>
      </c>
      <c r="R20" s="174" t="s">
        <v>196</v>
      </c>
      <c r="S20" s="174"/>
      <c r="T20" s="142"/>
    </row>
    <row r="21" spans="2:20" s="136" customFormat="1" ht="43.5" customHeight="1">
      <c r="B21" s="140" t="s">
        <v>257</v>
      </c>
      <c r="C21" s="141" t="s">
        <v>246</v>
      </c>
      <c r="D21" s="141" t="s">
        <v>282</v>
      </c>
      <c r="E21" s="729">
        <v>8</v>
      </c>
      <c r="F21" s="729"/>
      <c r="G21" s="174">
        <f t="shared" si="0"/>
        <v>24</v>
      </c>
      <c r="H21" s="174">
        <f t="shared" si="1"/>
        <v>24</v>
      </c>
      <c r="I21" s="174">
        <v>24</v>
      </c>
      <c r="J21" s="174">
        <v>0</v>
      </c>
      <c r="K21" s="174">
        <v>0</v>
      </c>
      <c r="L21" s="174">
        <v>0</v>
      </c>
      <c r="M21" s="174">
        <v>0</v>
      </c>
      <c r="N21" s="174">
        <v>0</v>
      </c>
      <c r="O21" s="174">
        <v>0</v>
      </c>
      <c r="P21" s="174" t="s">
        <v>196</v>
      </c>
      <c r="Q21" s="174" t="s">
        <v>196</v>
      </c>
      <c r="R21" s="174" t="s">
        <v>196</v>
      </c>
      <c r="S21" s="174">
        <v>0</v>
      </c>
      <c r="T21" s="142">
        <v>0</v>
      </c>
    </row>
    <row r="22" spans="2:20" s="136" customFormat="1" ht="43.5" customHeight="1">
      <c r="B22" s="140" t="s">
        <v>258</v>
      </c>
      <c r="C22" s="141" t="s">
        <v>246</v>
      </c>
      <c r="D22" s="141" t="s">
        <v>281</v>
      </c>
      <c r="E22" s="729">
        <v>8</v>
      </c>
      <c r="F22" s="729"/>
      <c r="G22" s="174">
        <f t="shared" si="0"/>
        <v>24</v>
      </c>
      <c r="H22" s="174">
        <f t="shared" si="1"/>
        <v>24</v>
      </c>
      <c r="I22" s="174">
        <v>24</v>
      </c>
      <c r="J22" s="174">
        <v>0</v>
      </c>
      <c r="K22" s="174">
        <v>0</v>
      </c>
      <c r="L22" s="174">
        <v>0</v>
      </c>
      <c r="M22" s="174">
        <v>0</v>
      </c>
      <c r="N22" s="174">
        <v>0</v>
      </c>
      <c r="O22" s="174">
        <v>0</v>
      </c>
      <c r="P22" s="174" t="s">
        <v>196</v>
      </c>
      <c r="Q22" s="174" t="s">
        <v>196</v>
      </c>
      <c r="R22" s="174" t="s">
        <v>196</v>
      </c>
      <c r="S22" s="174">
        <v>0</v>
      </c>
      <c r="T22" s="142">
        <v>0</v>
      </c>
    </row>
    <row r="23" spans="2:20" s="136" customFormat="1" ht="43.5" customHeight="1">
      <c r="B23" s="140" t="s">
        <v>260</v>
      </c>
      <c r="C23" s="141" t="s">
        <v>246</v>
      </c>
      <c r="D23" s="141" t="s">
        <v>281</v>
      </c>
      <c r="E23" s="729">
        <v>3</v>
      </c>
      <c r="F23" s="729"/>
      <c r="G23" s="174">
        <f t="shared" si="0"/>
        <v>10</v>
      </c>
      <c r="H23" s="174">
        <f t="shared" si="1"/>
        <v>10</v>
      </c>
      <c r="I23" s="174">
        <v>10</v>
      </c>
      <c r="J23" s="174">
        <v>0</v>
      </c>
      <c r="K23" s="174">
        <v>0</v>
      </c>
      <c r="L23" s="174">
        <v>0</v>
      </c>
      <c r="M23" s="174">
        <v>0</v>
      </c>
      <c r="N23" s="174">
        <v>0</v>
      </c>
      <c r="O23" s="174">
        <v>0</v>
      </c>
      <c r="P23" s="174" t="s">
        <v>196</v>
      </c>
      <c r="Q23" s="174" t="s">
        <v>196</v>
      </c>
      <c r="R23" s="174" t="s">
        <v>196</v>
      </c>
      <c r="S23" s="174">
        <v>0</v>
      </c>
      <c r="T23" s="142">
        <v>0</v>
      </c>
    </row>
    <row r="24" spans="2:20" s="136" customFormat="1" ht="43.5" customHeight="1">
      <c r="B24" s="140" t="s">
        <v>277</v>
      </c>
      <c r="C24" s="141" t="s">
        <v>246</v>
      </c>
      <c r="D24" s="141" t="s">
        <v>281</v>
      </c>
      <c r="E24" s="729">
        <v>3</v>
      </c>
      <c r="F24" s="729"/>
      <c r="G24" s="174">
        <f t="shared" si="0"/>
        <v>12</v>
      </c>
      <c r="H24" s="174">
        <f t="shared" si="1"/>
        <v>12</v>
      </c>
      <c r="I24" s="174">
        <v>12</v>
      </c>
      <c r="J24" s="174">
        <v>0</v>
      </c>
      <c r="K24" s="174">
        <v>0</v>
      </c>
      <c r="L24" s="174">
        <v>0</v>
      </c>
      <c r="M24" s="174">
        <v>0</v>
      </c>
      <c r="N24" s="174">
        <v>0</v>
      </c>
      <c r="O24" s="174">
        <v>0</v>
      </c>
      <c r="P24" s="174" t="s">
        <v>196</v>
      </c>
      <c r="Q24" s="174" t="s">
        <v>196</v>
      </c>
      <c r="R24" s="174" t="s">
        <v>196</v>
      </c>
      <c r="S24" s="174">
        <v>0</v>
      </c>
      <c r="T24" s="142">
        <v>0</v>
      </c>
    </row>
    <row r="25" spans="2:20" s="136" customFormat="1" ht="43.5" customHeight="1">
      <c r="B25" s="140" t="s">
        <v>278</v>
      </c>
      <c r="C25" s="141" t="s">
        <v>246</v>
      </c>
      <c r="D25" s="141" t="s">
        <v>281</v>
      </c>
      <c r="E25" s="729"/>
      <c r="F25" s="729"/>
      <c r="G25" s="174">
        <f t="shared" si="0"/>
        <v>0</v>
      </c>
      <c r="H25" s="174">
        <f t="shared" si="1"/>
        <v>0</v>
      </c>
      <c r="I25" s="174"/>
      <c r="J25" s="174"/>
      <c r="K25" s="174"/>
      <c r="L25" s="174"/>
      <c r="M25" s="174"/>
      <c r="N25" s="174"/>
      <c r="O25" s="174"/>
      <c r="P25" s="174" t="s">
        <v>196</v>
      </c>
      <c r="Q25" s="174" t="s">
        <v>196</v>
      </c>
      <c r="R25" s="174" t="s">
        <v>196</v>
      </c>
      <c r="S25" s="174"/>
      <c r="T25" s="142"/>
    </row>
    <row r="26" spans="2:20" s="136" customFormat="1" ht="55.5" customHeight="1" thickBot="1">
      <c r="B26" s="143" t="s">
        <v>279</v>
      </c>
      <c r="C26" s="144" t="s">
        <v>246</v>
      </c>
      <c r="D26" s="185" t="s">
        <v>284</v>
      </c>
      <c r="E26" s="794"/>
      <c r="F26" s="794"/>
      <c r="G26" s="175">
        <f t="shared" si="0"/>
        <v>0</v>
      </c>
      <c r="H26" s="175">
        <f t="shared" si="1"/>
        <v>0</v>
      </c>
      <c r="I26" s="175"/>
      <c r="J26" s="175"/>
      <c r="K26" s="175"/>
      <c r="L26" s="175"/>
      <c r="M26" s="175"/>
      <c r="N26" s="175"/>
      <c r="O26" s="175"/>
      <c r="P26" s="175" t="s">
        <v>196</v>
      </c>
      <c r="Q26" s="175" t="s">
        <v>196</v>
      </c>
      <c r="R26" s="175" t="s">
        <v>196</v>
      </c>
      <c r="S26" s="175"/>
      <c r="T26" s="145"/>
    </row>
    <row r="27" spans="2:20" ht="31.5" customHeight="1">
      <c r="B27" s="19"/>
      <c r="D27" s="38"/>
      <c r="E27" s="135"/>
      <c r="F27" s="135"/>
      <c r="G27" s="135"/>
      <c r="H27" s="135"/>
      <c r="I27" s="135"/>
      <c r="J27" s="135"/>
      <c r="K27" s="135"/>
      <c r="L27" s="135"/>
      <c r="M27" s="135"/>
      <c r="N27" s="135"/>
      <c r="O27" s="135"/>
      <c r="P27" s="135"/>
      <c r="Q27" s="135"/>
      <c r="R27" s="135"/>
      <c r="S27" s="135"/>
      <c r="T27" s="135"/>
    </row>
    <row r="28" spans="2:20" ht="31.5" customHeight="1">
      <c r="B28" s="19"/>
      <c r="D28" s="38"/>
      <c r="E28" s="135"/>
      <c r="F28" s="135"/>
      <c r="G28" s="135"/>
      <c r="H28" s="135"/>
      <c r="I28" s="135"/>
      <c r="J28" s="135"/>
      <c r="K28" s="135"/>
      <c r="L28" s="135"/>
      <c r="M28" s="135"/>
      <c r="N28" s="135"/>
      <c r="O28" s="135"/>
      <c r="P28" s="135"/>
      <c r="Q28" s="135"/>
      <c r="R28" s="135"/>
      <c r="S28" s="135"/>
      <c r="T28" s="135"/>
    </row>
    <row r="29" spans="2:20" ht="31.5" customHeight="1">
      <c r="B29" s="19"/>
      <c r="D29" s="38"/>
      <c r="E29" s="135"/>
      <c r="F29" s="135"/>
      <c r="G29" s="135"/>
      <c r="H29" s="135"/>
      <c r="I29" s="135"/>
      <c r="J29" s="135"/>
      <c r="K29" s="135"/>
      <c r="L29" s="135"/>
      <c r="M29" s="135"/>
      <c r="N29" s="135"/>
      <c r="O29" s="135"/>
      <c r="P29" s="135"/>
      <c r="Q29" s="135"/>
      <c r="R29" s="135"/>
      <c r="S29" s="135"/>
      <c r="T29" s="135"/>
    </row>
    <row r="30" spans="2:20" ht="31.5" customHeight="1">
      <c r="B30" s="19"/>
      <c r="D30" s="38"/>
      <c r="E30" s="135"/>
      <c r="F30" s="135"/>
      <c r="G30" s="135"/>
      <c r="H30" s="135"/>
      <c r="I30" s="135"/>
      <c r="J30" s="135"/>
      <c r="K30" s="135"/>
      <c r="L30" s="135"/>
      <c r="M30" s="135"/>
      <c r="N30" s="135"/>
      <c r="O30" s="135"/>
      <c r="P30" s="135"/>
      <c r="Q30" s="135"/>
      <c r="R30" s="135"/>
      <c r="S30" s="135"/>
      <c r="T30" s="135"/>
    </row>
    <row r="31" spans="2:20" ht="31.5" customHeight="1">
      <c r="B31" s="19"/>
      <c r="D31" s="38"/>
      <c r="E31" s="135"/>
      <c r="F31" s="135"/>
      <c r="G31" s="135"/>
      <c r="H31" s="135"/>
      <c r="I31" s="135"/>
      <c r="J31" s="135"/>
      <c r="K31" s="135"/>
      <c r="L31" s="135"/>
      <c r="M31" s="135"/>
      <c r="N31" s="135"/>
      <c r="O31" s="135"/>
      <c r="P31" s="135"/>
      <c r="Q31" s="135"/>
      <c r="R31" s="135"/>
      <c r="S31" s="135"/>
      <c r="T31" s="135"/>
    </row>
    <row r="32" spans="2:20" ht="31.5" customHeight="1">
      <c r="B32" s="19"/>
      <c r="D32" s="38"/>
      <c r="E32" s="135"/>
      <c r="F32" s="135"/>
      <c r="G32" s="135"/>
      <c r="H32" s="135"/>
      <c r="I32" s="135"/>
      <c r="J32" s="135"/>
      <c r="K32" s="135"/>
      <c r="L32" s="135"/>
      <c r="M32" s="135"/>
      <c r="N32" s="135"/>
      <c r="O32" s="135"/>
      <c r="P32" s="135"/>
      <c r="Q32" s="135"/>
      <c r="R32" s="135"/>
      <c r="S32" s="135"/>
      <c r="T32" s="135"/>
    </row>
    <row r="33" spans="1:21" ht="31.5" customHeight="1">
      <c r="B33" s="19"/>
      <c r="D33" s="38"/>
      <c r="E33" s="135"/>
      <c r="F33" s="135"/>
      <c r="G33" s="135"/>
      <c r="H33" s="135"/>
      <c r="I33" s="135"/>
      <c r="J33" s="135"/>
      <c r="K33" s="135"/>
      <c r="L33" s="135"/>
      <c r="M33" s="135"/>
      <c r="N33" s="135"/>
      <c r="O33" s="135"/>
      <c r="P33" s="135"/>
      <c r="Q33" s="135"/>
      <c r="R33" s="135"/>
      <c r="S33" s="135"/>
      <c r="T33" s="135"/>
    </row>
    <row r="34" spans="1:21" ht="31.5" customHeight="1">
      <c r="B34" s="19"/>
      <c r="D34" s="38"/>
      <c r="E34" s="135"/>
      <c r="F34" s="135"/>
      <c r="G34" s="135"/>
      <c r="H34" s="135"/>
      <c r="I34" s="135"/>
      <c r="J34" s="135"/>
      <c r="K34" s="135"/>
      <c r="L34" s="135"/>
      <c r="M34" s="135"/>
      <c r="N34" s="135"/>
      <c r="O34" s="135"/>
      <c r="P34" s="135"/>
      <c r="Q34" s="135"/>
      <c r="R34" s="135"/>
      <c r="S34" s="135"/>
      <c r="T34" s="135"/>
    </row>
    <row r="35" spans="1:21" ht="31.5" customHeight="1">
      <c r="B35" s="19"/>
      <c r="D35" s="38"/>
      <c r="E35" s="135"/>
      <c r="F35" s="135"/>
      <c r="G35" s="135"/>
      <c r="H35" s="135"/>
      <c r="I35" s="135"/>
      <c r="J35" s="135"/>
      <c r="K35" s="135"/>
      <c r="L35" s="135"/>
      <c r="M35" s="135"/>
      <c r="N35" s="135"/>
      <c r="O35" s="135"/>
      <c r="P35" s="135"/>
      <c r="Q35" s="135"/>
      <c r="R35" s="135"/>
      <c r="S35" s="135"/>
      <c r="T35" s="135"/>
    </row>
    <row r="36" spans="1:21" ht="15.75" customHeight="1">
      <c r="B36" s="732"/>
      <c r="C36" s="732"/>
      <c r="D36" s="731"/>
      <c r="E36" s="731"/>
      <c r="F36" s="731"/>
      <c r="G36" s="731"/>
      <c r="H36" s="731"/>
      <c r="I36" s="731"/>
      <c r="J36" s="731"/>
      <c r="K36" s="731"/>
      <c r="L36" s="731"/>
      <c r="M36" s="731"/>
      <c r="N36" s="731"/>
      <c r="O36" s="731"/>
      <c r="P36" s="731"/>
      <c r="Q36" s="731"/>
      <c r="R36" s="731"/>
      <c r="S36" s="731"/>
      <c r="T36" s="731"/>
      <c r="U36" s="20"/>
    </row>
    <row r="37" spans="1:21" ht="15" customHeight="1" thickBot="1">
      <c r="B37" s="731"/>
      <c r="C37" s="731"/>
      <c r="D37" s="731"/>
      <c r="E37" s="731"/>
      <c r="F37" s="731"/>
      <c r="G37" s="731"/>
      <c r="H37" s="731"/>
      <c r="I37" s="731"/>
      <c r="J37" s="731"/>
      <c r="K37" s="731"/>
      <c r="L37" s="731"/>
      <c r="M37" s="731"/>
      <c r="N37" s="731"/>
      <c r="O37" s="731"/>
      <c r="P37" s="731"/>
      <c r="Q37" s="731"/>
      <c r="R37" s="731"/>
      <c r="S37" s="731"/>
      <c r="T37" s="731"/>
    </row>
    <row r="38" spans="1:21" ht="27.75" customHeight="1" thickBot="1">
      <c r="B38" s="44" t="s">
        <v>241</v>
      </c>
      <c r="C38" s="766" t="s">
        <v>185</v>
      </c>
      <c r="D38" s="767"/>
      <c r="E38" s="770" t="s">
        <v>186</v>
      </c>
      <c r="F38" s="770"/>
      <c r="G38" s="770"/>
      <c r="H38" s="771"/>
      <c r="I38" s="767" t="s">
        <v>187</v>
      </c>
      <c r="J38" s="772"/>
      <c r="K38" s="772"/>
      <c r="L38" s="773"/>
      <c r="M38" s="105"/>
      <c r="N38" s="774" t="s">
        <v>188</v>
      </c>
      <c r="O38" s="775"/>
      <c r="P38" s="775"/>
      <c r="Q38" s="775"/>
      <c r="R38" s="776"/>
      <c r="S38" s="22"/>
      <c r="T38" s="22"/>
    </row>
    <row r="39" spans="1:21" ht="78.75" customHeight="1" thickBot="1">
      <c r="A39" s="104" t="s">
        <v>204</v>
      </c>
      <c r="B39" s="106">
        <v>2019</v>
      </c>
      <c r="C39" s="756" t="s">
        <v>206</v>
      </c>
      <c r="D39" s="757"/>
      <c r="E39" s="758" t="s">
        <v>202</v>
      </c>
      <c r="F39" s="758"/>
      <c r="G39" s="758"/>
      <c r="H39" s="759"/>
      <c r="I39" s="760" t="s">
        <v>211</v>
      </c>
      <c r="J39" s="758"/>
      <c r="K39" s="758"/>
      <c r="L39" s="759"/>
      <c r="M39" s="105"/>
      <c r="N39" s="786" t="s">
        <v>26</v>
      </c>
      <c r="O39" s="761" t="s">
        <v>115</v>
      </c>
      <c r="P39" s="763" t="s">
        <v>116</v>
      </c>
      <c r="Q39" s="764"/>
      <c r="R39" s="765"/>
      <c r="S39" s="22"/>
      <c r="T39" s="22"/>
    </row>
    <row r="40" spans="1:21" ht="78.75" customHeight="1">
      <c r="A40" s="104" t="s">
        <v>204</v>
      </c>
      <c r="B40" s="106">
        <v>2018</v>
      </c>
      <c r="C40" s="756" t="s">
        <v>207</v>
      </c>
      <c r="D40" s="757"/>
      <c r="E40" s="758" t="s">
        <v>212</v>
      </c>
      <c r="F40" s="758"/>
      <c r="G40" s="758"/>
      <c r="H40" s="759"/>
      <c r="I40" s="760" t="s">
        <v>214</v>
      </c>
      <c r="J40" s="758"/>
      <c r="K40" s="758"/>
      <c r="L40" s="759"/>
      <c r="M40" s="105"/>
      <c r="N40" s="787"/>
      <c r="O40" s="762"/>
      <c r="P40" s="45" t="s">
        <v>117</v>
      </c>
      <c r="Q40" s="45" t="s">
        <v>39</v>
      </c>
      <c r="R40" s="45" t="s">
        <v>118</v>
      </c>
      <c r="S40" s="22"/>
      <c r="T40" s="22"/>
    </row>
    <row r="41" spans="1:21" ht="78.75" customHeight="1">
      <c r="A41" s="104" t="s">
        <v>204</v>
      </c>
      <c r="B41" s="106">
        <v>2019</v>
      </c>
      <c r="C41" s="756" t="s">
        <v>206</v>
      </c>
      <c r="D41" s="757"/>
      <c r="E41" s="758" t="s">
        <v>203</v>
      </c>
      <c r="F41" s="758"/>
      <c r="G41" s="758"/>
      <c r="H41" s="759"/>
      <c r="I41" s="760" t="s">
        <v>215</v>
      </c>
      <c r="J41" s="758"/>
      <c r="K41" s="758"/>
      <c r="L41" s="759"/>
      <c r="M41" s="105"/>
      <c r="N41" s="37">
        <v>2015</v>
      </c>
      <c r="O41" s="46">
        <v>2</v>
      </c>
      <c r="P41" s="47">
        <f>142157882</f>
        <v>142157882</v>
      </c>
      <c r="Q41" s="48">
        <v>0</v>
      </c>
      <c r="R41" s="47">
        <v>0</v>
      </c>
      <c r="S41" s="22"/>
      <c r="T41" s="22"/>
    </row>
    <row r="42" spans="1:21" ht="78.75" customHeight="1">
      <c r="A42" s="104" t="s">
        <v>204</v>
      </c>
      <c r="B42" s="106">
        <v>2016</v>
      </c>
      <c r="C42" s="756" t="s">
        <v>208</v>
      </c>
      <c r="D42" s="757"/>
      <c r="E42" s="758" t="s">
        <v>198</v>
      </c>
      <c r="F42" s="758"/>
      <c r="G42" s="758"/>
      <c r="H42" s="759"/>
      <c r="I42" s="760" t="s">
        <v>216</v>
      </c>
      <c r="J42" s="758"/>
      <c r="K42" s="758"/>
      <c r="L42" s="759"/>
      <c r="M42" s="105"/>
      <c r="N42" s="37">
        <v>2016</v>
      </c>
      <c r="O42" s="46">
        <v>1</v>
      </c>
      <c r="P42" s="47">
        <v>180379132.89410001</v>
      </c>
      <c r="Q42" s="48">
        <v>112802800</v>
      </c>
      <c r="R42" s="47">
        <v>0</v>
      </c>
      <c r="S42" s="22"/>
      <c r="T42" s="22"/>
    </row>
    <row r="43" spans="1:21" ht="78.75" customHeight="1">
      <c r="A43" s="104" t="s">
        <v>204</v>
      </c>
      <c r="B43" s="106">
        <v>2018</v>
      </c>
      <c r="C43" s="756" t="s">
        <v>209</v>
      </c>
      <c r="D43" s="757"/>
      <c r="E43" s="758" t="s">
        <v>199</v>
      </c>
      <c r="F43" s="758"/>
      <c r="G43" s="758"/>
      <c r="H43" s="759"/>
      <c r="I43" s="760" t="s">
        <v>217</v>
      </c>
      <c r="J43" s="758"/>
      <c r="K43" s="758"/>
      <c r="L43" s="759"/>
      <c r="M43" s="105"/>
      <c r="N43" s="37">
        <v>2018</v>
      </c>
      <c r="O43" s="46">
        <v>3</v>
      </c>
      <c r="P43" s="47">
        <f>205428630+153697827+58940354</f>
        <v>418066811</v>
      </c>
      <c r="Q43" s="48">
        <f>0+23003480+36983000</f>
        <v>59986480</v>
      </c>
      <c r="R43" s="47">
        <v>0</v>
      </c>
      <c r="S43" s="22"/>
      <c r="T43" s="22"/>
    </row>
    <row r="44" spans="1:21" ht="78.75" customHeight="1">
      <c r="A44" s="104" t="s">
        <v>204</v>
      </c>
      <c r="B44" s="106">
        <v>2018</v>
      </c>
      <c r="C44" s="756" t="s">
        <v>210</v>
      </c>
      <c r="D44" s="757"/>
      <c r="E44" s="758" t="s">
        <v>200</v>
      </c>
      <c r="F44" s="758"/>
      <c r="G44" s="758"/>
      <c r="H44" s="759"/>
      <c r="I44" s="760" t="s">
        <v>218</v>
      </c>
      <c r="J44" s="758"/>
      <c r="K44" s="758"/>
      <c r="L44" s="759"/>
      <c r="M44" s="105"/>
      <c r="N44" s="37">
        <v>2019</v>
      </c>
      <c r="O44" s="46">
        <v>3</v>
      </c>
      <c r="P44" s="47">
        <f>132401579+153965490</f>
        <v>286367069</v>
      </c>
      <c r="Q44" s="48">
        <f>35654400+119698270</f>
        <v>155352670</v>
      </c>
      <c r="R44" s="47">
        <v>0</v>
      </c>
    </row>
    <row r="45" spans="1:21" ht="78.75" customHeight="1" thickBot="1">
      <c r="A45" s="104" t="s">
        <v>204</v>
      </c>
      <c r="B45" s="106">
        <v>2018</v>
      </c>
      <c r="C45" s="756" t="s">
        <v>206</v>
      </c>
      <c r="D45" s="757"/>
      <c r="E45" s="758" t="s">
        <v>201</v>
      </c>
      <c r="F45" s="758"/>
      <c r="G45" s="758"/>
      <c r="H45" s="759"/>
      <c r="I45" s="760" t="s">
        <v>219</v>
      </c>
      <c r="J45" s="758"/>
      <c r="K45" s="758"/>
      <c r="L45" s="759"/>
      <c r="M45" s="105"/>
      <c r="N45" s="49" t="s">
        <v>36</v>
      </c>
      <c r="O45" s="50">
        <f>SUM(O41:O44)</f>
        <v>9</v>
      </c>
      <c r="P45" s="51">
        <f t="shared" ref="P45:R45" si="2">SUM(P41:P44)</f>
        <v>1026970894.8941</v>
      </c>
      <c r="Q45" s="52">
        <f t="shared" si="2"/>
        <v>328141950</v>
      </c>
      <c r="R45" s="51">
        <f t="shared" si="2"/>
        <v>0</v>
      </c>
      <c r="S45" s="36"/>
      <c r="T45" s="36"/>
    </row>
    <row r="46" spans="1:21" ht="78.75" customHeight="1">
      <c r="A46" s="104" t="s">
        <v>204</v>
      </c>
      <c r="B46" s="106">
        <v>2015</v>
      </c>
      <c r="C46" s="756" t="s">
        <v>207</v>
      </c>
      <c r="D46" s="757"/>
      <c r="E46" s="768" t="s">
        <v>213</v>
      </c>
      <c r="F46" s="768"/>
      <c r="G46" s="768"/>
      <c r="H46" s="769"/>
      <c r="I46" s="760" t="s">
        <v>220</v>
      </c>
      <c r="J46" s="758"/>
      <c r="K46" s="758"/>
      <c r="L46" s="759"/>
      <c r="M46" s="105"/>
      <c r="N46" s="21" t="s">
        <v>123</v>
      </c>
      <c r="O46" s="755" t="s">
        <v>189</v>
      </c>
      <c r="P46" s="755"/>
      <c r="Q46" s="755"/>
      <c r="R46" s="755"/>
      <c r="S46" s="36"/>
      <c r="T46" s="36"/>
    </row>
    <row r="47" spans="1:21" ht="78.75" customHeight="1" thickBot="1">
      <c r="A47" s="104" t="s">
        <v>204</v>
      </c>
      <c r="B47" s="107">
        <v>2015</v>
      </c>
      <c r="C47" s="788" t="s">
        <v>206</v>
      </c>
      <c r="D47" s="789"/>
      <c r="E47" s="792" t="s">
        <v>197</v>
      </c>
      <c r="F47" s="792"/>
      <c r="G47" s="792"/>
      <c r="H47" s="793"/>
      <c r="I47" s="752" t="s">
        <v>221</v>
      </c>
      <c r="J47" s="753"/>
      <c r="K47" s="753"/>
      <c r="L47" s="754"/>
      <c r="M47" s="105"/>
      <c r="N47" s="21"/>
      <c r="O47" s="53"/>
      <c r="P47" s="53"/>
      <c r="Q47" s="53"/>
      <c r="R47" s="53"/>
      <c r="S47" s="36"/>
      <c r="T47" s="36"/>
    </row>
    <row r="48" spans="1:21" ht="15" customHeight="1">
      <c r="B48" s="19"/>
      <c r="C48" s="19"/>
    </row>
    <row r="49" spans="2:26" s="40" customFormat="1" ht="16.5">
      <c r="B49" s="790" t="s">
        <v>242</v>
      </c>
      <c r="C49" s="791"/>
      <c r="D49" s="791"/>
      <c r="E49" s="791"/>
      <c r="F49" s="791"/>
      <c r="G49" s="791"/>
      <c r="H49" s="791"/>
      <c r="I49" s="791"/>
      <c r="J49" s="791"/>
      <c r="K49" s="791"/>
      <c r="L49" s="791"/>
      <c r="M49" s="791"/>
      <c r="N49" s="791"/>
      <c r="O49" s="791"/>
      <c r="P49" s="791"/>
      <c r="Q49" s="791"/>
      <c r="R49" s="791"/>
      <c r="S49" s="791"/>
      <c r="T49" s="791"/>
      <c r="U49" s="791"/>
      <c r="V49" s="791"/>
      <c r="W49" s="791"/>
      <c r="X49" s="59"/>
      <c r="Y49" s="59"/>
      <c r="Z49" s="59"/>
    </row>
    <row r="50" spans="2:26" ht="15" customHeight="1" thickBot="1"/>
    <row r="51" spans="2:26" ht="15" customHeight="1">
      <c r="B51" s="23" t="s">
        <v>71</v>
      </c>
      <c r="C51" s="777" t="s">
        <v>72</v>
      </c>
      <c r="D51" s="778"/>
      <c r="E51" s="778"/>
      <c r="F51" s="779"/>
    </row>
    <row r="52" spans="2:26" ht="15" customHeight="1">
      <c r="B52" s="24" t="s">
        <v>179</v>
      </c>
      <c r="C52" s="780" t="s">
        <v>74</v>
      </c>
      <c r="D52" s="781"/>
      <c r="E52" s="781"/>
      <c r="F52" s="782"/>
    </row>
    <row r="53" spans="2:26" ht="15" customHeight="1">
      <c r="B53" s="24" t="s">
        <v>75</v>
      </c>
      <c r="C53" s="780" t="s">
        <v>76</v>
      </c>
      <c r="D53" s="781"/>
      <c r="E53" s="781"/>
      <c r="F53" s="782"/>
    </row>
    <row r="54" spans="2:26" ht="15" customHeight="1" thickBot="1">
      <c r="B54" s="25" t="s">
        <v>77</v>
      </c>
      <c r="C54" s="783" t="s">
        <v>78</v>
      </c>
      <c r="D54" s="784"/>
      <c r="E54" s="784"/>
      <c r="F54" s="785"/>
    </row>
  </sheetData>
  <autoFilter ref="B7:T26" xr:uid="{19F5DDD2-5258-4A65-BB67-1512527A0633}">
    <filterColumn colId="3" showButton="0"/>
    <filterColumn colId="6" showButton="0"/>
    <filterColumn colId="7" showButton="0"/>
    <filterColumn colId="8" showButton="0"/>
    <filterColumn colId="9" showButton="0"/>
    <filterColumn colId="11" showButton="0"/>
    <filterColumn colId="14" showButton="0"/>
    <filterColumn colId="15" showButton="0"/>
  </autoFilter>
  <mergeCells count="77">
    <mergeCell ref="E26:F26"/>
    <mergeCell ref="E21:F21"/>
    <mergeCell ref="E22:F22"/>
    <mergeCell ref="E23:F23"/>
    <mergeCell ref="E24:F24"/>
    <mergeCell ref="E25:F25"/>
    <mergeCell ref="C51:F51"/>
    <mergeCell ref="C52:F52"/>
    <mergeCell ref="C53:F53"/>
    <mergeCell ref="C54:F54"/>
    <mergeCell ref="N39:N40"/>
    <mergeCell ref="C44:D44"/>
    <mergeCell ref="C45:D45"/>
    <mergeCell ref="C46:D46"/>
    <mergeCell ref="C47:D47"/>
    <mergeCell ref="E43:H43"/>
    <mergeCell ref="I43:L43"/>
    <mergeCell ref="C39:D39"/>
    <mergeCell ref="C40:D40"/>
    <mergeCell ref="C41:D41"/>
    <mergeCell ref="B49:W49"/>
    <mergeCell ref="E47:H47"/>
    <mergeCell ref="C38:D38"/>
    <mergeCell ref="E46:H46"/>
    <mergeCell ref="B37:T37"/>
    <mergeCell ref="E38:H38"/>
    <mergeCell ref="I38:L38"/>
    <mergeCell ref="N38:R38"/>
    <mergeCell ref="E39:H39"/>
    <mergeCell ref="I39:L39"/>
    <mergeCell ref="I45:L45"/>
    <mergeCell ref="I47:L47"/>
    <mergeCell ref="O46:R46"/>
    <mergeCell ref="C42:D42"/>
    <mergeCell ref="C43:D43"/>
    <mergeCell ref="E40:H40"/>
    <mergeCell ref="I40:L40"/>
    <mergeCell ref="E41:H41"/>
    <mergeCell ref="I41:L41"/>
    <mergeCell ref="I46:L46"/>
    <mergeCell ref="E42:H42"/>
    <mergeCell ref="I42:L42"/>
    <mergeCell ref="O39:O40"/>
    <mergeCell ref="P39:R39"/>
    <mergeCell ref="E44:H44"/>
    <mergeCell ref="I44:L44"/>
    <mergeCell ref="E45:H45"/>
    <mergeCell ref="B36:T36"/>
    <mergeCell ref="B7:B8"/>
    <mergeCell ref="D7:D8"/>
    <mergeCell ref="E7:F8"/>
    <mergeCell ref="G7:G8"/>
    <mergeCell ref="H7:L7"/>
    <mergeCell ref="M7:N7"/>
    <mergeCell ref="C7:C8"/>
    <mergeCell ref="O7:O8"/>
    <mergeCell ref="P7:R7"/>
    <mergeCell ref="S7:S8"/>
    <mergeCell ref="T7:T8"/>
    <mergeCell ref="E9:F9"/>
    <mergeCell ref="E10:F10"/>
    <mergeCell ref="E11:F11"/>
    <mergeCell ref="E12:F12"/>
    <mergeCell ref="B6:T6"/>
    <mergeCell ref="B1:T1"/>
    <mergeCell ref="B2:T2"/>
    <mergeCell ref="B3:T3"/>
    <mergeCell ref="B4:T4"/>
    <mergeCell ref="B5:T5"/>
    <mergeCell ref="E18:F18"/>
    <mergeCell ref="E19:F19"/>
    <mergeCell ref="E20:F20"/>
    <mergeCell ref="E13:F13"/>
    <mergeCell ref="E14:F14"/>
    <mergeCell ref="E15:F15"/>
    <mergeCell ref="E16:F16"/>
    <mergeCell ref="E17:F17"/>
  </mergeCells>
  <phoneticPr fontId="63" type="noConversion"/>
  <pageMargins left="0.62" right="0.4" top="1" bottom="0.72" header="0" footer="0"/>
  <pageSetup scale="68"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B1:W1284"/>
  <sheetViews>
    <sheetView showGridLines="0" zoomScale="90" zoomScaleNormal="90" zoomScalePageLayoutView="85" workbookViewId="0">
      <selection activeCell="E27" sqref="E27"/>
    </sheetView>
  </sheetViews>
  <sheetFormatPr baseColWidth="10" defaultColWidth="11" defaultRowHeight="15"/>
  <cols>
    <col min="1" max="1" width="5.25" style="8" customWidth="1"/>
    <col min="2" max="2" width="6.375" style="54" customWidth="1"/>
    <col min="3" max="3" width="8.5" style="54" customWidth="1"/>
    <col min="4" max="4" width="15.125" style="54" customWidth="1"/>
    <col min="5" max="5" width="40.125" style="9" bestFit="1" customWidth="1"/>
    <col min="6" max="6" width="42.375" style="8" customWidth="1"/>
    <col min="7" max="7" width="24.25" style="8" customWidth="1"/>
    <col min="8" max="10" width="17.625" style="8" customWidth="1"/>
    <col min="11" max="11" width="26.375" style="8" customWidth="1"/>
    <col min="12" max="12" width="29.5" style="54" customWidth="1"/>
    <col min="13" max="13" width="31.5" style="8" customWidth="1"/>
    <col min="14" max="14" width="33.125" style="8" customWidth="1"/>
    <col min="15" max="15" width="37.375" style="8" customWidth="1"/>
    <col min="16" max="16" width="29" style="9" customWidth="1"/>
    <col min="17" max="17" width="48.375" style="8" bestFit="1" customWidth="1"/>
    <col min="18" max="19" width="11.5" style="10" customWidth="1"/>
    <col min="20" max="22" width="11.5" style="8" customWidth="1"/>
    <col min="23" max="16384" width="11" style="8"/>
  </cols>
  <sheetData>
    <row r="1" spans="2:22" s="5" customFormat="1" ht="16.5" customHeight="1">
      <c r="B1" s="799"/>
      <c r="C1" s="799"/>
      <c r="D1" s="799"/>
      <c r="E1" s="799"/>
      <c r="F1" s="799"/>
      <c r="G1" s="799"/>
      <c r="H1" s="799"/>
      <c r="I1" s="799"/>
      <c r="J1" s="799"/>
      <c r="K1" s="799"/>
      <c r="L1" s="799"/>
      <c r="M1" s="799"/>
      <c r="N1" s="799"/>
      <c r="O1" s="799"/>
      <c r="P1" s="799"/>
      <c r="Q1" s="799"/>
      <c r="R1" s="799"/>
      <c r="S1" s="324"/>
    </row>
    <row r="2" spans="2:22" s="28" customFormat="1" ht="20.25" customHeight="1">
      <c r="B2" s="677" t="s">
        <v>0</v>
      </c>
      <c r="C2" s="677"/>
      <c r="D2" s="677"/>
      <c r="E2" s="677"/>
      <c r="F2" s="677"/>
      <c r="G2" s="677"/>
      <c r="H2" s="677"/>
      <c r="I2" s="677"/>
      <c r="J2" s="677"/>
      <c r="K2" s="677"/>
      <c r="L2" s="677"/>
      <c r="M2" s="677"/>
      <c r="N2" s="677"/>
      <c r="O2" s="677"/>
      <c r="P2" s="677"/>
      <c r="Q2" s="677"/>
      <c r="R2" s="677"/>
      <c r="S2" s="319"/>
    </row>
    <row r="3" spans="2:22" s="28" customFormat="1" ht="20.25" customHeight="1">
      <c r="B3" s="677" t="s">
        <v>1</v>
      </c>
      <c r="C3" s="677"/>
      <c r="D3" s="677"/>
      <c r="E3" s="677"/>
      <c r="F3" s="677"/>
      <c r="G3" s="677"/>
      <c r="H3" s="677"/>
      <c r="I3" s="677"/>
      <c r="J3" s="677"/>
      <c r="K3" s="677"/>
      <c r="L3" s="677"/>
      <c r="M3" s="677"/>
      <c r="N3" s="677"/>
      <c r="O3" s="677"/>
      <c r="P3" s="677"/>
      <c r="Q3" s="677"/>
      <c r="R3" s="677"/>
      <c r="S3" s="319"/>
    </row>
    <row r="4" spans="2:22" s="28" customFormat="1" ht="16.5" customHeight="1">
      <c r="B4" s="677" t="s">
        <v>192</v>
      </c>
      <c r="C4" s="677"/>
      <c r="D4" s="677"/>
      <c r="E4" s="677"/>
      <c r="F4" s="677"/>
      <c r="G4" s="677"/>
      <c r="H4" s="677"/>
      <c r="I4" s="677"/>
      <c r="J4" s="677"/>
      <c r="K4" s="677"/>
      <c r="L4" s="677"/>
      <c r="M4" s="677"/>
      <c r="N4" s="677"/>
      <c r="O4" s="677"/>
      <c r="P4" s="677"/>
      <c r="Q4" s="677"/>
      <c r="R4" s="677"/>
      <c r="S4" s="319"/>
    </row>
    <row r="5" spans="2:22" s="28" customFormat="1" ht="16.5" thickBot="1">
      <c r="B5" s="800"/>
      <c r="C5" s="800"/>
      <c r="D5" s="800"/>
      <c r="E5" s="800"/>
      <c r="L5" s="63"/>
      <c r="P5" s="29"/>
      <c r="R5" s="30"/>
      <c r="S5" s="30"/>
    </row>
    <row r="6" spans="2:22" s="28" customFormat="1" ht="17.25" customHeight="1" thickBot="1">
      <c r="B6" s="804" t="str">
        <f>'1. General'!E12</f>
        <v>Especialización en Radiología e Imágenes Diagnósticas</v>
      </c>
      <c r="C6" s="805"/>
      <c r="D6" s="805"/>
      <c r="E6" s="805"/>
      <c r="F6" s="805"/>
      <c r="G6" s="805"/>
      <c r="H6" s="805"/>
      <c r="I6" s="805"/>
      <c r="J6" s="805"/>
      <c r="K6" s="805"/>
      <c r="L6" s="805"/>
      <c r="M6" s="805"/>
      <c r="N6" s="805"/>
      <c r="O6" s="805"/>
      <c r="P6" s="805"/>
      <c r="Q6" s="805"/>
      <c r="R6" s="805"/>
      <c r="S6" s="805"/>
      <c r="T6" s="805"/>
      <c r="U6" s="805"/>
      <c r="V6" s="806"/>
    </row>
    <row r="7" spans="2:22" s="14" customFormat="1" ht="57" customHeight="1">
      <c r="B7" s="795" t="s">
        <v>62</v>
      </c>
      <c r="C7" s="809" t="s">
        <v>152</v>
      </c>
      <c r="D7" s="814"/>
      <c r="E7" s="797" t="s">
        <v>63</v>
      </c>
      <c r="F7" s="801" t="s">
        <v>64</v>
      </c>
      <c r="G7" s="801" t="s">
        <v>65</v>
      </c>
      <c r="H7" s="801" t="s">
        <v>160</v>
      </c>
      <c r="I7" s="812" t="s">
        <v>153</v>
      </c>
      <c r="J7" s="813"/>
      <c r="K7" s="801" t="s">
        <v>838</v>
      </c>
      <c r="L7" s="801" t="s">
        <v>66</v>
      </c>
      <c r="M7" s="801" t="s">
        <v>156</v>
      </c>
      <c r="N7" s="801" t="s">
        <v>226</v>
      </c>
      <c r="O7" s="801" t="s">
        <v>67</v>
      </c>
      <c r="P7" s="801" t="s">
        <v>68</v>
      </c>
      <c r="Q7" s="807" t="s">
        <v>69</v>
      </c>
      <c r="R7" s="809" t="s">
        <v>158</v>
      </c>
      <c r="S7" s="810"/>
      <c r="T7" s="810"/>
      <c r="U7" s="810"/>
      <c r="V7" s="811"/>
    </row>
    <row r="8" spans="2:22" s="14" customFormat="1" ht="31.5" customHeight="1">
      <c r="B8" s="796"/>
      <c r="C8" s="318"/>
      <c r="D8" s="314"/>
      <c r="E8" s="798"/>
      <c r="F8" s="802"/>
      <c r="G8" s="802"/>
      <c r="H8" s="802"/>
      <c r="I8" s="802" t="s">
        <v>161</v>
      </c>
      <c r="J8" s="802" t="s">
        <v>162</v>
      </c>
      <c r="K8" s="802"/>
      <c r="L8" s="802"/>
      <c r="M8" s="802"/>
      <c r="N8" s="802"/>
      <c r="O8" s="802"/>
      <c r="P8" s="802"/>
      <c r="Q8" s="808"/>
      <c r="R8" s="315" t="s">
        <v>227</v>
      </c>
      <c r="S8" s="315" t="s">
        <v>228</v>
      </c>
      <c r="T8" s="315" t="s">
        <v>229</v>
      </c>
      <c r="U8" s="315" t="s">
        <v>230</v>
      </c>
      <c r="V8" s="316" t="s">
        <v>231</v>
      </c>
    </row>
    <row r="9" spans="2:22" s="14" customFormat="1" ht="18" customHeight="1" thickBot="1">
      <c r="B9" s="796"/>
      <c r="C9" s="426" t="s">
        <v>154</v>
      </c>
      <c r="D9" s="426" t="s">
        <v>155</v>
      </c>
      <c r="E9" s="798"/>
      <c r="F9" s="802"/>
      <c r="G9" s="802"/>
      <c r="H9" s="802"/>
      <c r="I9" s="802"/>
      <c r="J9" s="802"/>
      <c r="K9" s="803"/>
      <c r="L9" s="802"/>
      <c r="M9" s="802"/>
      <c r="N9" s="802"/>
      <c r="O9" s="802"/>
      <c r="P9" s="802"/>
      <c r="Q9" s="808"/>
      <c r="R9" s="431" t="s">
        <v>159</v>
      </c>
      <c r="S9" s="431" t="s">
        <v>159</v>
      </c>
      <c r="T9" s="431" t="s">
        <v>159</v>
      </c>
      <c r="U9" s="431" t="s">
        <v>159</v>
      </c>
      <c r="V9" s="432" t="s">
        <v>159</v>
      </c>
    </row>
    <row r="10" spans="2:22" s="503" customFormat="1" ht="16.5" customHeight="1">
      <c r="B10" s="817">
        <v>1</v>
      </c>
      <c r="C10" s="815" t="s">
        <v>317</v>
      </c>
      <c r="D10" s="819">
        <v>79388330</v>
      </c>
      <c r="E10" s="821" t="s">
        <v>839</v>
      </c>
      <c r="F10" s="823" t="s">
        <v>917</v>
      </c>
      <c r="G10" s="502" t="s">
        <v>883</v>
      </c>
      <c r="H10" s="207" t="s">
        <v>906</v>
      </c>
      <c r="I10" s="502" t="s">
        <v>885</v>
      </c>
      <c r="J10" s="502">
        <v>12</v>
      </c>
      <c r="K10" s="502" t="s">
        <v>859</v>
      </c>
      <c r="L10" s="823" t="s">
        <v>907</v>
      </c>
      <c r="M10" s="823" t="s">
        <v>861</v>
      </c>
      <c r="N10" s="823" t="s">
        <v>920</v>
      </c>
      <c r="O10" s="823" t="s">
        <v>859</v>
      </c>
      <c r="P10" s="825" t="s">
        <v>863</v>
      </c>
      <c r="Q10" s="829" t="s">
        <v>919</v>
      </c>
      <c r="R10" s="831">
        <v>70</v>
      </c>
      <c r="S10" s="833">
        <v>20</v>
      </c>
      <c r="T10" s="833">
        <v>10</v>
      </c>
      <c r="U10" s="833">
        <v>0</v>
      </c>
      <c r="V10" s="827">
        <v>0</v>
      </c>
    </row>
    <row r="11" spans="2:22" s="503" customFormat="1" ht="16.5" customHeight="1">
      <c r="B11" s="818"/>
      <c r="C11" s="816"/>
      <c r="D11" s="820"/>
      <c r="E11" s="822"/>
      <c r="F11" s="824"/>
      <c r="G11" s="208" t="s">
        <v>856</v>
      </c>
      <c r="H11" s="505" t="s">
        <v>857</v>
      </c>
      <c r="I11" s="208" t="s">
        <v>858</v>
      </c>
      <c r="J11" s="208" t="s">
        <v>858</v>
      </c>
      <c r="K11" s="530" t="s">
        <v>918</v>
      </c>
      <c r="L11" s="824"/>
      <c r="M11" s="824"/>
      <c r="N11" s="824"/>
      <c r="O11" s="824"/>
      <c r="P11" s="826"/>
      <c r="Q11" s="830"/>
      <c r="R11" s="832"/>
      <c r="S11" s="834"/>
      <c r="T11" s="834"/>
      <c r="U11" s="834"/>
      <c r="V11" s="828"/>
    </row>
    <row r="12" spans="2:22" s="503" customFormat="1" ht="16.5" customHeight="1">
      <c r="B12" s="504">
        <v>2</v>
      </c>
      <c r="C12" s="326" t="s">
        <v>317</v>
      </c>
      <c r="D12" s="511">
        <v>19199561</v>
      </c>
      <c r="E12" s="206" t="s">
        <v>840</v>
      </c>
      <c r="F12" s="506" t="s">
        <v>917</v>
      </c>
      <c r="G12" s="505" t="s">
        <v>876</v>
      </c>
      <c r="H12" s="505" t="s">
        <v>857</v>
      </c>
      <c r="I12" s="208" t="s">
        <v>858</v>
      </c>
      <c r="J12" s="208" t="s">
        <v>858</v>
      </c>
      <c r="K12" s="505" t="s">
        <v>918</v>
      </c>
      <c r="L12" s="506" t="s">
        <v>922</v>
      </c>
      <c r="M12" s="506" t="s">
        <v>861</v>
      </c>
      <c r="N12" s="506" t="s">
        <v>920</v>
      </c>
      <c r="O12" s="506" t="s">
        <v>995</v>
      </c>
      <c r="P12" s="207" t="s">
        <v>863</v>
      </c>
      <c r="Q12" s="531" t="s">
        <v>919</v>
      </c>
      <c r="R12" s="507">
        <v>90</v>
      </c>
      <c r="S12" s="508">
        <v>10</v>
      </c>
      <c r="T12" s="509">
        <v>0</v>
      </c>
      <c r="U12" s="508">
        <v>0</v>
      </c>
      <c r="V12" s="510">
        <v>0</v>
      </c>
    </row>
    <row r="13" spans="2:22" s="503" customFormat="1" ht="16.5" customHeight="1">
      <c r="B13" s="504">
        <v>3</v>
      </c>
      <c r="C13" s="326" t="s">
        <v>317</v>
      </c>
      <c r="D13" s="511">
        <v>19430807</v>
      </c>
      <c r="E13" s="206" t="s">
        <v>841</v>
      </c>
      <c r="F13" s="506" t="s">
        <v>917</v>
      </c>
      <c r="G13" s="505" t="s">
        <v>876</v>
      </c>
      <c r="H13" s="505" t="s">
        <v>857</v>
      </c>
      <c r="I13" s="208" t="s">
        <v>858</v>
      </c>
      <c r="J13" s="208" t="s">
        <v>858</v>
      </c>
      <c r="K13" s="505" t="s">
        <v>918</v>
      </c>
      <c r="L13" s="506" t="s">
        <v>922</v>
      </c>
      <c r="M13" s="506" t="s">
        <v>861</v>
      </c>
      <c r="N13" s="506" t="s">
        <v>920</v>
      </c>
      <c r="O13" s="506" t="s">
        <v>995</v>
      </c>
      <c r="P13" s="207" t="s">
        <v>863</v>
      </c>
      <c r="Q13" s="531" t="s">
        <v>919</v>
      </c>
      <c r="R13" s="507">
        <v>90</v>
      </c>
      <c r="S13" s="508">
        <v>10</v>
      </c>
      <c r="T13" s="509">
        <v>0</v>
      </c>
      <c r="U13" s="508">
        <v>0</v>
      </c>
      <c r="V13" s="510">
        <v>0</v>
      </c>
    </row>
    <row r="14" spans="2:22" s="503" customFormat="1" ht="16.5" customHeight="1">
      <c r="B14" s="504">
        <v>4</v>
      </c>
      <c r="C14" s="326" t="s">
        <v>317</v>
      </c>
      <c r="D14" s="511">
        <v>39686649</v>
      </c>
      <c r="E14" s="206" t="s">
        <v>842</v>
      </c>
      <c r="F14" s="506" t="s">
        <v>917</v>
      </c>
      <c r="G14" s="505" t="s">
        <v>876</v>
      </c>
      <c r="H14" s="505" t="s">
        <v>857</v>
      </c>
      <c r="I14" s="208" t="s">
        <v>858</v>
      </c>
      <c r="J14" s="208" t="s">
        <v>858</v>
      </c>
      <c r="K14" s="505" t="s">
        <v>918</v>
      </c>
      <c r="L14" s="506" t="s">
        <v>922</v>
      </c>
      <c r="M14" s="506" t="s">
        <v>861</v>
      </c>
      <c r="N14" s="506" t="s">
        <v>920</v>
      </c>
      <c r="O14" s="506" t="s">
        <v>859</v>
      </c>
      <c r="P14" s="207" t="s">
        <v>863</v>
      </c>
      <c r="Q14" s="531" t="s">
        <v>919</v>
      </c>
      <c r="R14" s="507">
        <v>90</v>
      </c>
      <c r="S14" s="508">
        <v>10</v>
      </c>
      <c r="T14" s="509">
        <v>0</v>
      </c>
      <c r="U14" s="508">
        <v>0</v>
      </c>
      <c r="V14" s="510">
        <v>0</v>
      </c>
    </row>
    <row r="15" spans="2:22" s="503" customFormat="1" ht="16.5" customHeight="1">
      <c r="B15" s="504">
        <v>5</v>
      </c>
      <c r="C15" s="326" t="s">
        <v>317</v>
      </c>
      <c r="D15" s="534" t="s">
        <v>887</v>
      </c>
      <c r="E15" s="206" t="s">
        <v>843</v>
      </c>
      <c r="F15" s="506" t="s">
        <v>917</v>
      </c>
      <c r="G15" s="505" t="s">
        <v>876</v>
      </c>
      <c r="H15" s="505" t="s">
        <v>857</v>
      </c>
      <c r="I15" s="208" t="s">
        <v>858</v>
      </c>
      <c r="J15" s="208" t="s">
        <v>858</v>
      </c>
      <c r="K15" s="505" t="s">
        <v>918</v>
      </c>
      <c r="L15" s="506" t="s">
        <v>922</v>
      </c>
      <c r="M15" s="506" t="s">
        <v>861</v>
      </c>
      <c r="N15" s="506" t="s">
        <v>920</v>
      </c>
      <c r="O15" s="506" t="s">
        <v>859</v>
      </c>
      <c r="P15" s="207" t="s">
        <v>863</v>
      </c>
      <c r="Q15" s="531" t="s">
        <v>919</v>
      </c>
      <c r="R15" s="507">
        <v>90</v>
      </c>
      <c r="S15" s="508">
        <v>10</v>
      </c>
      <c r="T15" s="509">
        <v>0</v>
      </c>
      <c r="U15" s="508">
        <v>0</v>
      </c>
      <c r="V15" s="510">
        <v>0</v>
      </c>
    </row>
    <row r="16" spans="2:22" s="503" customFormat="1" ht="16.5" customHeight="1">
      <c r="B16" s="504">
        <v>6</v>
      </c>
      <c r="C16" s="326" t="s">
        <v>317</v>
      </c>
      <c r="D16" s="511">
        <v>35479258</v>
      </c>
      <c r="E16" s="206" t="s">
        <v>844</v>
      </c>
      <c r="F16" s="506" t="s">
        <v>917</v>
      </c>
      <c r="G16" s="505" t="s">
        <v>876</v>
      </c>
      <c r="H16" s="505" t="s">
        <v>857</v>
      </c>
      <c r="I16" s="208" t="s">
        <v>858</v>
      </c>
      <c r="J16" s="208" t="s">
        <v>858</v>
      </c>
      <c r="K16" s="505" t="s">
        <v>918</v>
      </c>
      <c r="L16" s="506" t="s">
        <v>922</v>
      </c>
      <c r="M16" s="506" t="s">
        <v>861</v>
      </c>
      <c r="N16" s="506" t="s">
        <v>920</v>
      </c>
      <c r="O16" s="506" t="s">
        <v>859</v>
      </c>
      <c r="P16" s="207" t="s">
        <v>863</v>
      </c>
      <c r="Q16" s="531" t="s">
        <v>919</v>
      </c>
      <c r="R16" s="507">
        <v>90</v>
      </c>
      <c r="S16" s="508">
        <v>10</v>
      </c>
      <c r="T16" s="509">
        <v>0</v>
      </c>
      <c r="U16" s="508">
        <v>0</v>
      </c>
      <c r="V16" s="510">
        <v>0</v>
      </c>
    </row>
    <row r="17" spans="2:22" s="503" customFormat="1" ht="16.5" customHeight="1">
      <c r="B17" s="504">
        <v>7</v>
      </c>
      <c r="C17" s="326" t="s">
        <v>317</v>
      </c>
      <c r="D17" s="534" t="s">
        <v>887</v>
      </c>
      <c r="E17" s="206" t="s">
        <v>845</v>
      </c>
      <c r="F17" s="506" t="s">
        <v>917</v>
      </c>
      <c r="G17" s="505" t="s">
        <v>876</v>
      </c>
      <c r="H17" s="505" t="s">
        <v>857</v>
      </c>
      <c r="I17" s="208" t="s">
        <v>858</v>
      </c>
      <c r="J17" s="208" t="s">
        <v>858</v>
      </c>
      <c r="K17" s="505" t="s">
        <v>987</v>
      </c>
      <c r="L17" s="506" t="s">
        <v>922</v>
      </c>
      <c r="M17" s="506" t="s">
        <v>861</v>
      </c>
      <c r="N17" s="506" t="s">
        <v>920</v>
      </c>
      <c r="O17" s="506" t="s">
        <v>859</v>
      </c>
      <c r="P17" s="207" t="s">
        <v>863</v>
      </c>
      <c r="Q17" s="531" t="s">
        <v>919</v>
      </c>
      <c r="R17" s="507">
        <v>90</v>
      </c>
      <c r="S17" s="508">
        <v>10</v>
      </c>
      <c r="T17" s="509">
        <v>0</v>
      </c>
      <c r="U17" s="508">
        <v>0</v>
      </c>
      <c r="V17" s="510">
        <v>0</v>
      </c>
    </row>
    <row r="18" spans="2:22" s="503" customFormat="1" ht="16.5" customHeight="1">
      <c r="B18" s="504">
        <v>8</v>
      </c>
      <c r="C18" s="326" t="s">
        <v>317</v>
      </c>
      <c r="D18" s="534" t="s">
        <v>887</v>
      </c>
      <c r="E18" s="206" t="s">
        <v>846</v>
      </c>
      <c r="F18" s="506" t="s">
        <v>917</v>
      </c>
      <c r="G18" s="208" t="s">
        <v>856</v>
      </c>
      <c r="H18" s="207" t="s">
        <v>857</v>
      </c>
      <c r="I18" s="208" t="s">
        <v>858</v>
      </c>
      <c r="J18" s="208" t="s">
        <v>858</v>
      </c>
      <c r="K18" s="505" t="s">
        <v>988</v>
      </c>
      <c r="L18" s="506" t="s">
        <v>922</v>
      </c>
      <c r="M18" s="506" t="s">
        <v>861</v>
      </c>
      <c r="N18" s="506" t="s">
        <v>921</v>
      </c>
      <c r="O18" s="506" t="s">
        <v>995</v>
      </c>
      <c r="P18" s="207" t="s">
        <v>863</v>
      </c>
      <c r="Q18" s="531" t="s">
        <v>919</v>
      </c>
      <c r="R18" s="507">
        <v>90</v>
      </c>
      <c r="S18" s="508">
        <v>10</v>
      </c>
      <c r="T18" s="509">
        <v>0</v>
      </c>
      <c r="U18" s="508">
        <v>0</v>
      </c>
      <c r="V18" s="510">
        <v>0</v>
      </c>
    </row>
    <row r="19" spans="2:22" s="503" customFormat="1" ht="16.5" customHeight="1">
      <c r="B19" s="504">
        <v>9</v>
      </c>
      <c r="C19" s="326" t="s">
        <v>317</v>
      </c>
      <c r="D19" s="534" t="s">
        <v>887</v>
      </c>
      <c r="E19" s="206" t="s">
        <v>847</v>
      </c>
      <c r="F19" s="506" t="s">
        <v>917</v>
      </c>
      <c r="G19" s="505" t="s">
        <v>876</v>
      </c>
      <c r="H19" s="505" t="s">
        <v>857</v>
      </c>
      <c r="I19" s="208" t="s">
        <v>858</v>
      </c>
      <c r="J19" s="208" t="s">
        <v>858</v>
      </c>
      <c r="K19" s="505" t="s">
        <v>949</v>
      </c>
      <c r="L19" s="506" t="s">
        <v>922</v>
      </c>
      <c r="M19" s="506" t="s">
        <v>861</v>
      </c>
      <c r="N19" s="506" t="s">
        <v>920</v>
      </c>
      <c r="O19" s="506" t="s">
        <v>881</v>
      </c>
      <c r="P19" s="207" t="s">
        <v>863</v>
      </c>
      <c r="Q19" s="531" t="s">
        <v>919</v>
      </c>
      <c r="R19" s="327">
        <v>80</v>
      </c>
      <c r="S19" s="209">
        <v>0</v>
      </c>
      <c r="T19" s="533">
        <v>0</v>
      </c>
      <c r="U19" s="210">
        <v>20</v>
      </c>
      <c r="V19" s="211">
        <v>0</v>
      </c>
    </row>
    <row r="20" spans="2:22" s="503" customFormat="1" ht="16.5" customHeight="1">
      <c r="B20" s="504">
        <v>10</v>
      </c>
      <c r="C20" s="326" t="s">
        <v>317</v>
      </c>
      <c r="D20" s="534" t="s">
        <v>887</v>
      </c>
      <c r="E20" s="206" t="s">
        <v>848</v>
      </c>
      <c r="F20" s="506" t="s">
        <v>917</v>
      </c>
      <c r="G20" s="208" t="s">
        <v>856</v>
      </c>
      <c r="H20" s="207" t="s">
        <v>857</v>
      </c>
      <c r="I20" s="208" t="s">
        <v>858</v>
      </c>
      <c r="J20" s="208" t="s">
        <v>858</v>
      </c>
      <c r="K20" s="505" t="s">
        <v>989</v>
      </c>
      <c r="L20" s="506" t="s">
        <v>922</v>
      </c>
      <c r="M20" s="506" t="s">
        <v>861</v>
      </c>
      <c r="N20" s="506" t="s">
        <v>920</v>
      </c>
      <c r="O20" s="506" t="s">
        <v>887</v>
      </c>
      <c r="P20" s="207" t="s">
        <v>863</v>
      </c>
      <c r="Q20" s="531" t="s">
        <v>919</v>
      </c>
      <c r="R20" s="327">
        <v>80</v>
      </c>
      <c r="S20" s="209">
        <v>0</v>
      </c>
      <c r="T20" s="533">
        <v>0</v>
      </c>
      <c r="U20" s="210">
        <v>20</v>
      </c>
      <c r="V20" s="211">
        <v>0</v>
      </c>
    </row>
    <row r="21" spans="2:22" s="503" customFormat="1" ht="16.5" customHeight="1">
      <c r="B21" s="504">
        <v>11</v>
      </c>
      <c r="C21" s="326" t="s">
        <v>317</v>
      </c>
      <c r="D21" s="534" t="s">
        <v>887</v>
      </c>
      <c r="E21" s="206" t="s">
        <v>849</v>
      </c>
      <c r="F21" s="506" t="s">
        <v>917</v>
      </c>
      <c r="G21" s="208" t="s">
        <v>856</v>
      </c>
      <c r="H21" s="207" t="s">
        <v>857</v>
      </c>
      <c r="I21" s="208" t="s">
        <v>858</v>
      </c>
      <c r="J21" s="208" t="s">
        <v>858</v>
      </c>
      <c r="K21" s="505" t="s">
        <v>990</v>
      </c>
      <c r="L21" s="506" t="s">
        <v>922</v>
      </c>
      <c r="M21" s="506" t="s">
        <v>861</v>
      </c>
      <c r="N21" s="506" t="s">
        <v>920</v>
      </c>
      <c r="O21" s="506" t="s">
        <v>995</v>
      </c>
      <c r="P21" s="207" t="s">
        <v>863</v>
      </c>
      <c r="Q21" s="531" t="s">
        <v>919</v>
      </c>
      <c r="R21" s="327">
        <v>80</v>
      </c>
      <c r="S21" s="209">
        <v>0</v>
      </c>
      <c r="T21" s="533">
        <v>0</v>
      </c>
      <c r="U21" s="210">
        <v>20</v>
      </c>
      <c r="V21" s="211">
        <v>0</v>
      </c>
    </row>
    <row r="22" spans="2:22" s="503" customFormat="1" ht="16.5" customHeight="1">
      <c r="B22" s="504">
        <v>12</v>
      </c>
      <c r="C22" s="326" t="s">
        <v>317</v>
      </c>
      <c r="D22" s="534" t="s">
        <v>887</v>
      </c>
      <c r="E22" s="206" t="s">
        <v>850</v>
      </c>
      <c r="F22" s="506" t="s">
        <v>917</v>
      </c>
      <c r="G22" s="505" t="s">
        <v>876</v>
      </c>
      <c r="H22" s="505" t="s">
        <v>857</v>
      </c>
      <c r="I22" s="208" t="s">
        <v>858</v>
      </c>
      <c r="J22" s="208" t="s">
        <v>858</v>
      </c>
      <c r="K22" s="505" t="s">
        <v>991</v>
      </c>
      <c r="L22" s="506" t="s">
        <v>922</v>
      </c>
      <c r="M22" s="506" t="s">
        <v>861</v>
      </c>
      <c r="N22" s="506" t="s">
        <v>920</v>
      </c>
      <c r="O22" s="506" t="s">
        <v>881</v>
      </c>
      <c r="P22" s="207" t="s">
        <v>863</v>
      </c>
      <c r="Q22" s="531" t="s">
        <v>919</v>
      </c>
      <c r="R22" s="327">
        <v>80</v>
      </c>
      <c r="S22" s="209">
        <v>0</v>
      </c>
      <c r="T22" s="533">
        <v>0</v>
      </c>
      <c r="U22" s="210">
        <v>20</v>
      </c>
      <c r="V22" s="211">
        <v>0</v>
      </c>
    </row>
    <row r="23" spans="2:22" ht="16.5" customHeight="1">
      <c r="B23" s="325">
        <v>13</v>
      </c>
      <c r="C23" s="326" t="s">
        <v>317</v>
      </c>
      <c r="D23" s="534" t="s">
        <v>887</v>
      </c>
      <c r="E23" s="206" t="s">
        <v>851</v>
      </c>
      <c r="F23" s="506" t="s">
        <v>917</v>
      </c>
      <c r="G23" s="505" t="s">
        <v>876</v>
      </c>
      <c r="H23" s="505" t="s">
        <v>857</v>
      </c>
      <c r="I23" s="208" t="s">
        <v>858</v>
      </c>
      <c r="J23" s="208" t="s">
        <v>858</v>
      </c>
      <c r="K23" s="208" t="s">
        <v>992</v>
      </c>
      <c r="L23" s="506" t="s">
        <v>922</v>
      </c>
      <c r="M23" s="506" t="s">
        <v>861</v>
      </c>
      <c r="N23" s="506" t="s">
        <v>920</v>
      </c>
      <c r="O23" s="207" t="s">
        <v>996</v>
      </c>
      <c r="P23" s="207" t="s">
        <v>863</v>
      </c>
      <c r="Q23" s="531" t="s">
        <v>919</v>
      </c>
      <c r="R23" s="327">
        <v>80</v>
      </c>
      <c r="S23" s="209">
        <v>0</v>
      </c>
      <c r="T23" s="533">
        <v>0</v>
      </c>
      <c r="U23" s="210">
        <v>20</v>
      </c>
      <c r="V23" s="211">
        <v>0</v>
      </c>
    </row>
    <row r="24" spans="2:22" ht="16.5" customHeight="1">
      <c r="B24" s="504">
        <v>14</v>
      </c>
      <c r="C24" s="326" t="s">
        <v>317</v>
      </c>
      <c r="D24" s="534" t="s">
        <v>887</v>
      </c>
      <c r="E24" s="206" t="s">
        <v>852</v>
      </c>
      <c r="F24" s="506" t="s">
        <v>917</v>
      </c>
      <c r="G24" s="208" t="s">
        <v>856</v>
      </c>
      <c r="H24" s="207" t="s">
        <v>857</v>
      </c>
      <c r="I24" s="208" t="s">
        <v>858</v>
      </c>
      <c r="J24" s="208" t="s">
        <v>858</v>
      </c>
      <c r="K24" s="208" t="s">
        <v>993</v>
      </c>
      <c r="L24" s="506" t="s">
        <v>922</v>
      </c>
      <c r="M24" s="506" t="s">
        <v>861</v>
      </c>
      <c r="N24" s="506" t="s">
        <v>920</v>
      </c>
      <c r="O24" s="207" t="s">
        <v>887</v>
      </c>
      <c r="P24" s="207" t="s">
        <v>863</v>
      </c>
      <c r="Q24" s="531" t="s">
        <v>919</v>
      </c>
      <c r="R24" s="327">
        <v>80</v>
      </c>
      <c r="S24" s="209">
        <v>0</v>
      </c>
      <c r="T24" s="533">
        <v>0</v>
      </c>
      <c r="U24" s="210">
        <v>20</v>
      </c>
      <c r="V24" s="211">
        <v>0</v>
      </c>
    </row>
    <row r="25" spans="2:22" ht="16.5" customHeight="1">
      <c r="B25" s="504">
        <v>15</v>
      </c>
      <c r="C25" s="326" t="s">
        <v>317</v>
      </c>
      <c r="D25" s="534" t="s">
        <v>887</v>
      </c>
      <c r="E25" s="206" t="s">
        <v>853</v>
      </c>
      <c r="F25" s="506" t="s">
        <v>917</v>
      </c>
      <c r="G25" s="505" t="s">
        <v>876</v>
      </c>
      <c r="H25" s="207" t="s">
        <v>906</v>
      </c>
      <c r="I25" s="505" t="s">
        <v>885</v>
      </c>
      <c r="J25" s="505">
        <v>12</v>
      </c>
      <c r="K25" s="208" t="s">
        <v>994</v>
      </c>
      <c r="L25" s="506" t="s">
        <v>922</v>
      </c>
      <c r="M25" s="506" t="s">
        <v>861</v>
      </c>
      <c r="N25" s="506" t="s">
        <v>920</v>
      </c>
      <c r="O25" s="207" t="s">
        <v>887</v>
      </c>
      <c r="P25" s="207" t="s">
        <v>863</v>
      </c>
      <c r="Q25" s="531" t="s">
        <v>919</v>
      </c>
      <c r="R25" s="327">
        <v>40</v>
      </c>
      <c r="S25" s="209">
        <v>40</v>
      </c>
      <c r="T25" s="210">
        <v>0</v>
      </c>
      <c r="U25" s="209">
        <v>20</v>
      </c>
      <c r="V25" s="211">
        <v>0</v>
      </c>
    </row>
    <row r="26" spans="2:22" ht="16.5" customHeight="1">
      <c r="B26" s="504">
        <v>16</v>
      </c>
      <c r="C26" s="326" t="s">
        <v>317</v>
      </c>
      <c r="D26" s="534" t="s">
        <v>887</v>
      </c>
      <c r="E26" s="206" t="s">
        <v>854</v>
      </c>
      <c r="F26" s="506" t="s">
        <v>917</v>
      </c>
      <c r="G26" s="208" t="s">
        <v>856</v>
      </c>
      <c r="H26" s="207" t="s">
        <v>906</v>
      </c>
      <c r="I26" s="505" t="s">
        <v>885</v>
      </c>
      <c r="J26" s="505">
        <v>12</v>
      </c>
      <c r="K26" s="208" t="s">
        <v>994</v>
      </c>
      <c r="L26" s="506" t="s">
        <v>922</v>
      </c>
      <c r="M26" s="506" t="s">
        <v>861</v>
      </c>
      <c r="N26" s="506" t="s">
        <v>920</v>
      </c>
      <c r="O26" s="207" t="s">
        <v>887</v>
      </c>
      <c r="P26" s="207" t="s">
        <v>863</v>
      </c>
      <c r="Q26" s="531" t="s">
        <v>919</v>
      </c>
      <c r="R26" s="327">
        <v>40</v>
      </c>
      <c r="S26" s="209">
        <v>40</v>
      </c>
      <c r="T26" s="210">
        <v>0</v>
      </c>
      <c r="U26" s="209">
        <v>20</v>
      </c>
      <c r="V26" s="211">
        <v>0</v>
      </c>
    </row>
    <row r="27" spans="2:22" ht="16.5" customHeight="1">
      <c r="B27" s="504">
        <v>17</v>
      </c>
      <c r="C27" s="326" t="s">
        <v>317</v>
      </c>
      <c r="D27" s="511">
        <v>79342957</v>
      </c>
      <c r="E27" s="206" t="s">
        <v>855</v>
      </c>
      <c r="F27" s="506" t="s">
        <v>917</v>
      </c>
      <c r="G27" s="208" t="s">
        <v>856</v>
      </c>
      <c r="H27" s="207" t="s">
        <v>857</v>
      </c>
      <c r="I27" s="208" t="s">
        <v>858</v>
      </c>
      <c r="J27" s="208" t="s">
        <v>858</v>
      </c>
      <c r="K27" s="208" t="s">
        <v>859</v>
      </c>
      <c r="L27" s="207" t="s">
        <v>860</v>
      </c>
      <c r="M27" s="512" t="s">
        <v>861</v>
      </c>
      <c r="N27" s="207" t="s">
        <v>862</v>
      </c>
      <c r="O27" s="207" t="s">
        <v>859</v>
      </c>
      <c r="P27" s="207" t="s">
        <v>863</v>
      </c>
      <c r="Q27" s="513" t="s">
        <v>864</v>
      </c>
      <c r="R27" s="514">
        <v>90</v>
      </c>
      <c r="S27" s="515">
        <v>5</v>
      </c>
      <c r="T27" s="516">
        <v>0</v>
      </c>
      <c r="U27" s="515">
        <v>5</v>
      </c>
      <c r="V27" s="517">
        <v>0</v>
      </c>
    </row>
    <row r="28" spans="2:22" ht="16.5" customHeight="1">
      <c r="B28" s="504">
        <v>18</v>
      </c>
      <c r="C28" s="326" t="s">
        <v>317</v>
      </c>
      <c r="D28" s="511">
        <v>35479744</v>
      </c>
      <c r="E28" s="206" t="s">
        <v>865</v>
      </c>
      <c r="F28" s="506" t="s">
        <v>917</v>
      </c>
      <c r="G28" s="208" t="s">
        <v>856</v>
      </c>
      <c r="H28" s="207" t="s">
        <v>857</v>
      </c>
      <c r="I28" s="208" t="s">
        <v>858</v>
      </c>
      <c r="J28" s="208" t="s">
        <v>858</v>
      </c>
      <c r="K28" s="208" t="s">
        <v>859</v>
      </c>
      <c r="L28" s="207" t="s">
        <v>866</v>
      </c>
      <c r="M28" s="512" t="s">
        <v>861</v>
      </c>
      <c r="N28" s="207" t="s">
        <v>867</v>
      </c>
      <c r="O28" s="207" t="s">
        <v>868</v>
      </c>
      <c r="P28" s="207" t="s">
        <v>863</v>
      </c>
      <c r="Q28" s="513" t="s">
        <v>864</v>
      </c>
      <c r="R28" s="514">
        <v>90</v>
      </c>
      <c r="S28" s="515">
        <v>5</v>
      </c>
      <c r="T28" s="516">
        <v>0</v>
      </c>
      <c r="U28" s="515">
        <v>5</v>
      </c>
      <c r="V28" s="517">
        <v>0</v>
      </c>
    </row>
    <row r="29" spans="2:22" ht="16.5" customHeight="1">
      <c r="B29" s="504">
        <v>19</v>
      </c>
      <c r="C29" s="326" t="s">
        <v>317</v>
      </c>
      <c r="D29" s="511">
        <v>87100664</v>
      </c>
      <c r="E29" s="206" t="s">
        <v>869</v>
      </c>
      <c r="F29" s="506" t="s">
        <v>917</v>
      </c>
      <c r="G29" s="208" t="s">
        <v>856</v>
      </c>
      <c r="H29" s="207" t="s">
        <v>857</v>
      </c>
      <c r="I29" s="208" t="s">
        <v>858</v>
      </c>
      <c r="J29" s="208" t="s">
        <v>858</v>
      </c>
      <c r="K29" s="208" t="s">
        <v>859</v>
      </c>
      <c r="L29" s="207" t="s">
        <v>860</v>
      </c>
      <c r="M29" s="512" t="s">
        <v>861</v>
      </c>
      <c r="N29" s="207" t="s">
        <v>870</v>
      </c>
      <c r="O29" s="207" t="s">
        <v>871</v>
      </c>
      <c r="P29" s="207" t="s">
        <v>863</v>
      </c>
      <c r="Q29" s="513" t="s">
        <v>864</v>
      </c>
      <c r="R29" s="514">
        <v>60</v>
      </c>
      <c r="S29" s="515">
        <v>30</v>
      </c>
      <c r="T29" s="516">
        <v>0</v>
      </c>
      <c r="U29" s="515">
        <v>10</v>
      </c>
      <c r="V29" s="517">
        <v>0</v>
      </c>
    </row>
    <row r="30" spans="2:22" ht="16.5" customHeight="1">
      <c r="B30" s="504">
        <v>20</v>
      </c>
      <c r="C30" s="326" t="s">
        <v>317</v>
      </c>
      <c r="D30" s="511">
        <v>52428480</v>
      </c>
      <c r="E30" s="206" t="s">
        <v>872</v>
      </c>
      <c r="F30" s="506" t="s">
        <v>917</v>
      </c>
      <c r="G30" s="208" t="s">
        <v>856</v>
      </c>
      <c r="H30" s="207" t="s">
        <v>857</v>
      </c>
      <c r="I30" s="208" t="s">
        <v>858</v>
      </c>
      <c r="J30" s="208" t="s">
        <v>858</v>
      </c>
      <c r="K30" s="208" t="s">
        <v>859</v>
      </c>
      <c r="L30" s="207" t="s">
        <v>866</v>
      </c>
      <c r="M30" s="512" t="s">
        <v>861</v>
      </c>
      <c r="N30" s="207" t="s">
        <v>873</v>
      </c>
      <c r="O30" s="207" t="s">
        <v>874</v>
      </c>
      <c r="P30" s="207" t="s">
        <v>863</v>
      </c>
      <c r="Q30" s="513" t="s">
        <v>864</v>
      </c>
      <c r="R30" s="514">
        <v>70</v>
      </c>
      <c r="S30" s="515">
        <v>20</v>
      </c>
      <c r="T30" s="516">
        <v>0</v>
      </c>
      <c r="U30" s="515">
        <v>10</v>
      </c>
      <c r="V30" s="517">
        <v>0</v>
      </c>
    </row>
    <row r="31" spans="2:22" ht="16.5" customHeight="1">
      <c r="B31" s="504">
        <v>21</v>
      </c>
      <c r="C31" s="326" t="s">
        <v>317</v>
      </c>
      <c r="D31" s="511">
        <v>16734100</v>
      </c>
      <c r="E31" s="206" t="s">
        <v>875</v>
      </c>
      <c r="F31" s="506" t="s">
        <v>917</v>
      </c>
      <c r="G31" s="208" t="s">
        <v>876</v>
      </c>
      <c r="H31" s="207" t="s">
        <v>857</v>
      </c>
      <c r="I31" s="208" t="s">
        <v>858</v>
      </c>
      <c r="J31" s="208" t="s">
        <v>858</v>
      </c>
      <c r="K31" s="208" t="s">
        <v>859</v>
      </c>
      <c r="L31" s="207" t="s">
        <v>866</v>
      </c>
      <c r="M31" s="512" t="s">
        <v>861</v>
      </c>
      <c r="N31" s="207" t="s">
        <v>877</v>
      </c>
      <c r="O31" s="207" t="s">
        <v>878</v>
      </c>
      <c r="P31" s="207" t="s">
        <v>863</v>
      </c>
      <c r="Q31" s="513" t="s">
        <v>864</v>
      </c>
      <c r="R31" s="514">
        <v>60</v>
      </c>
      <c r="S31" s="515">
        <v>30</v>
      </c>
      <c r="T31" s="516">
        <v>0</v>
      </c>
      <c r="U31" s="515">
        <v>10</v>
      </c>
      <c r="V31" s="517">
        <v>0</v>
      </c>
    </row>
    <row r="32" spans="2:22" ht="16.5" customHeight="1">
      <c r="B32" s="504">
        <v>22</v>
      </c>
      <c r="C32" s="326" t="s">
        <v>317</v>
      </c>
      <c r="D32" s="511">
        <v>19350826</v>
      </c>
      <c r="E32" s="206" t="s">
        <v>879</v>
      </c>
      <c r="F32" s="506" t="s">
        <v>917</v>
      </c>
      <c r="G32" s="208" t="s">
        <v>856</v>
      </c>
      <c r="H32" s="207" t="s">
        <v>857</v>
      </c>
      <c r="I32" s="208" t="s">
        <v>858</v>
      </c>
      <c r="J32" s="208" t="s">
        <v>858</v>
      </c>
      <c r="K32" s="208" t="s">
        <v>859</v>
      </c>
      <c r="L32" s="207" t="s">
        <v>866</v>
      </c>
      <c r="M32" s="512" t="s">
        <v>861</v>
      </c>
      <c r="N32" s="207" t="s">
        <v>880</v>
      </c>
      <c r="O32" s="207" t="s">
        <v>881</v>
      </c>
      <c r="P32" s="207" t="s">
        <v>863</v>
      </c>
      <c r="Q32" s="513" t="s">
        <v>864</v>
      </c>
      <c r="R32" s="514">
        <v>60</v>
      </c>
      <c r="S32" s="515">
        <v>20</v>
      </c>
      <c r="T32" s="516">
        <v>0</v>
      </c>
      <c r="U32" s="515">
        <v>20</v>
      </c>
      <c r="V32" s="517">
        <v>0</v>
      </c>
    </row>
    <row r="33" spans="2:23" ht="16.5" customHeight="1">
      <c r="B33" s="504">
        <v>23</v>
      </c>
      <c r="C33" s="326" t="s">
        <v>317</v>
      </c>
      <c r="D33" s="511">
        <v>79276289</v>
      </c>
      <c r="E33" s="206" t="s">
        <v>882</v>
      </c>
      <c r="F33" s="506" t="s">
        <v>917</v>
      </c>
      <c r="G33" s="208" t="s">
        <v>883</v>
      </c>
      <c r="H33" s="207" t="s">
        <v>884</v>
      </c>
      <c r="I33" s="208" t="s">
        <v>885</v>
      </c>
      <c r="J33" s="208">
        <v>6</v>
      </c>
      <c r="K33" s="208" t="s">
        <v>859</v>
      </c>
      <c r="L33" s="207" t="s">
        <v>866</v>
      </c>
      <c r="M33" s="512" t="s">
        <v>861</v>
      </c>
      <c r="N33" s="207" t="s">
        <v>886</v>
      </c>
      <c r="O33" s="207" t="s">
        <v>887</v>
      </c>
      <c r="P33" s="207" t="s">
        <v>863</v>
      </c>
      <c r="Q33" s="513" t="s">
        <v>864</v>
      </c>
      <c r="R33" s="514">
        <v>100</v>
      </c>
      <c r="S33" s="515">
        <v>0</v>
      </c>
      <c r="T33" s="516">
        <v>0</v>
      </c>
      <c r="U33" s="515">
        <v>0</v>
      </c>
      <c r="V33" s="517">
        <v>0</v>
      </c>
    </row>
    <row r="34" spans="2:23" ht="16.5" customHeight="1">
      <c r="B34" s="504">
        <v>24</v>
      </c>
      <c r="C34" s="326" t="s">
        <v>317</v>
      </c>
      <c r="D34" s="511">
        <v>294089</v>
      </c>
      <c r="E34" s="206" t="s">
        <v>888</v>
      </c>
      <c r="F34" s="506" t="s">
        <v>917</v>
      </c>
      <c r="G34" s="208" t="s">
        <v>883</v>
      </c>
      <c r="H34" s="207" t="s">
        <v>884</v>
      </c>
      <c r="I34" s="208" t="s">
        <v>889</v>
      </c>
      <c r="J34" s="208">
        <v>1</v>
      </c>
      <c r="K34" s="208" t="s">
        <v>859</v>
      </c>
      <c r="L34" s="207" t="s">
        <v>860</v>
      </c>
      <c r="M34" s="512" t="s">
        <v>861</v>
      </c>
      <c r="N34" s="207" t="s">
        <v>890</v>
      </c>
      <c r="O34" s="207" t="s">
        <v>891</v>
      </c>
      <c r="P34" s="207" t="s">
        <v>863</v>
      </c>
      <c r="Q34" s="513" t="s">
        <v>864</v>
      </c>
      <c r="R34" s="514">
        <v>100</v>
      </c>
      <c r="S34" s="515">
        <v>0</v>
      </c>
      <c r="T34" s="516">
        <v>0</v>
      </c>
      <c r="U34" s="515">
        <v>0</v>
      </c>
      <c r="V34" s="517">
        <v>0</v>
      </c>
    </row>
    <row r="35" spans="2:23" ht="16.5" customHeight="1">
      <c r="B35" s="504">
        <v>25</v>
      </c>
      <c r="C35" s="326" t="s">
        <v>317</v>
      </c>
      <c r="D35" s="511">
        <v>39735993</v>
      </c>
      <c r="E35" s="206" t="s">
        <v>892</v>
      </c>
      <c r="F35" s="506" t="s">
        <v>917</v>
      </c>
      <c r="G35" s="208" t="s">
        <v>883</v>
      </c>
      <c r="H35" s="207" t="s">
        <v>884</v>
      </c>
      <c r="I35" s="208" t="s">
        <v>889</v>
      </c>
      <c r="J35" s="208">
        <v>1</v>
      </c>
      <c r="K35" s="208" t="s">
        <v>859</v>
      </c>
      <c r="L35" s="207" t="s">
        <v>893</v>
      </c>
      <c r="M35" s="512" t="s">
        <v>861</v>
      </c>
      <c r="N35" s="207" t="s">
        <v>894</v>
      </c>
      <c r="O35" s="207" t="s">
        <v>859</v>
      </c>
      <c r="P35" s="207" t="s">
        <v>863</v>
      </c>
      <c r="Q35" s="513" t="s">
        <v>864</v>
      </c>
      <c r="R35" s="514">
        <v>100</v>
      </c>
      <c r="S35" s="515">
        <v>0</v>
      </c>
      <c r="T35" s="516">
        <v>0</v>
      </c>
      <c r="U35" s="515">
        <v>0</v>
      </c>
      <c r="V35" s="517">
        <v>0</v>
      </c>
    </row>
    <row r="36" spans="2:23" ht="16.5" customHeight="1">
      <c r="B36" s="504">
        <v>26</v>
      </c>
      <c r="C36" s="326" t="s">
        <v>317</v>
      </c>
      <c r="D36" s="511">
        <v>51974058</v>
      </c>
      <c r="E36" s="206" t="s">
        <v>895</v>
      </c>
      <c r="F36" s="506" t="s">
        <v>917</v>
      </c>
      <c r="G36" s="208" t="s">
        <v>883</v>
      </c>
      <c r="H36" s="207" t="s">
        <v>884</v>
      </c>
      <c r="I36" s="208" t="s">
        <v>889</v>
      </c>
      <c r="J36" s="208">
        <v>1</v>
      </c>
      <c r="K36" s="208" t="s">
        <v>859</v>
      </c>
      <c r="L36" s="207" t="s">
        <v>896</v>
      </c>
      <c r="M36" s="512" t="s">
        <v>861</v>
      </c>
      <c r="N36" s="207" t="s">
        <v>897</v>
      </c>
      <c r="O36" s="207" t="s">
        <v>898</v>
      </c>
      <c r="P36" s="207" t="s">
        <v>863</v>
      </c>
      <c r="Q36" s="513" t="s">
        <v>864</v>
      </c>
      <c r="R36" s="514">
        <v>100</v>
      </c>
      <c r="S36" s="515">
        <v>0</v>
      </c>
      <c r="T36" s="516">
        <v>0</v>
      </c>
      <c r="U36" s="515">
        <v>0</v>
      </c>
      <c r="V36" s="517">
        <v>0</v>
      </c>
    </row>
    <row r="37" spans="2:23" ht="16.5" customHeight="1">
      <c r="B37" s="504">
        <v>27</v>
      </c>
      <c r="C37" s="326" t="s">
        <v>317</v>
      </c>
      <c r="D37" s="511">
        <v>52851800</v>
      </c>
      <c r="E37" s="206" t="s">
        <v>899</v>
      </c>
      <c r="F37" s="506" t="s">
        <v>917</v>
      </c>
      <c r="G37" s="208" t="s">
        <v>883</v>
      </c>
      <c r="H37" s="207" t="s">
        <v>884</v>
      </c>
      <c r="I37" s="208" t="s">
        <v>889</v>
      </c>
      <c r="J37" s="208">
        <v>1</v>
      </c>
      <c r="K37" s="208" t="s">
        <v>859</v>
      </c>
      <c r="L37" s="207" t="s">
        <v>860</v>
      </c>
      <c r="M37" s="512" t="s">
        <v>861</v>
      </c>
      <c r="N37" s="207" t="s">
        <v>900</v>
      </c>
      <c r="O37" s="207" t="s">
        <v>901</v>
      </c>
      <c r="P37" s="207" t="s">
        <v>863</v>
      </c>
      <c r="Q37" s="513" t="s">
        <v>864</v>
      </c>
      <c r="R37" s="514">
        <v>100</v>
      </c>
      <c r="S37" s="515">
        <v>0</v>
      </c>
      <c r="T37" s="516">
        <v>0</v>
      </c>
      <c r="U37" s="515">
        <v>0</v>
      </c>
      <c r="V37" s="517">
        <v>0</v>
      </c>
    </row>
    <row r="38" spans="2:23" ht="16.5" customHeight="1">
      <c r="B38" s="504">
        <v>28</v>
      </c>
      <c r="C38" s="326" t="s">
        <v>317</v>
      </c>
      <c r="D38" s="511">
        <v>1065623632</v>
      </c>
      <c r="E38" s="206" t="s">
        <v>902</v>
      </c>
      <c r="F38" s="506" t="s">
        <v>917</v>
      </c>
      <c r="G38" s="207" t="s">
        <v>883</v>
      </c>
      <c r="H38" s="207" t="s">
        <v>884</v>
      </c>
      <c r="I38" s="207" t="s">
        <v>889</v>
      </c>
      <c r="J38" s="207">
        <v>1</v>
      </c>
      <c r="K38" s="207" t="s">
        <v>859</v>
      </c>
      <c r="L38" s="207" t="s">
        <v>860</v>
      </c>
      <c r="M38" s="512" t="s">
        <v>861</v>
      </c>
      <c r="N38" s="207" t="s">
        <v>903</v>
      </c>
      <c r="O38" s="207" t="s">
        <v>904</v>
      </c>
      <c r="P38" s="207" t="s">
        <v>863</v>
      </c>
      <c r="Q38" s="513" t="s">
        <v>864</v>
      </c>
      <c r="R38" s="514">
        <v>100</v>
      </c>
      <c r="S38" s="515">
        <v>0</v>
      </c>
      <c r="T38" s="516">
        <v>0</v>
      </c>
      <c r="U38" s="515">
        <v>0</v>
      </c>
      <c r="V38" s="517">
        <v>0</v>
      </c>
    </row>
    <row r="39" spans="2:23" ht="16.5" customHeight="1">
      <c r="B39" s="504">
        <v>29</v>
      </c>
      <c r="C39" s="326" t="s">
        <v>317</v>
      </c>
      <c r="D39" s="511">
        <v>91222410</v>
      </c>
      <c r="E39" s="206" t="s">
        <v>905</v>
      </c>
      <c r="F39" s="506" t="s">
        <v>917</v>
      </c>
      <c r="G39" s="208" t="s">
        <v>876</v>
      </c>
      <c r="H39" s="207" t="s">
        <v>906</v>
      </c>
      <c r="I39" s="207" t="s">
        <v>889</v>
      </c>
      <c r="J39" s="207">
        <v>12</v>
      </c>
      <c r="K39" s="208" t="s">
        <v>859</v>
      </c>
      <c r="L39" s="207" t="s">
        <v>907</v>
      </c>
      <c r="M39" s="512" t="s">
        <v>861</v>
      </c>
      <c r="N39" s="207" t="s">
        <v>908</v>
      </c>
      <c r="O39" s="207" t="s">
        <v>859</v>
      </c>
      <c r="P39" s="207" t="s">
        <v>863</v>
      </c>
      <c r="Q39" s="513" t="s">
        <v>864</v>
      </c>
      <c r="R39" s="514">
        <v>60</v>
      </c>
      <c r="S39" s="515">
        <v>30</v>
      </c>
      <c r="T39" s="516">
        <v>0</v>
      </c>
      <c r="U39" s="515">
        <v>10</v>
      </c>
      <c r="V39" s="517">
        <v>0</v>
      </c>
    </row>
    <row r="40" spans="2:23" ht="16.5" customHeight="1">
      <c r="B40" s="504">
        <v>30</v>
      </c>
      <c r="C40" s="326" t="s">
        <v>317</v>
      </c>
      <c r="D40" s="511">
        <v>79278765</v>
      </c>
      <c r="E40" s="206" t="s">
        <v>909</v>
      </c>
      <c r="F40" s="506" t="s">
        <v>917</v>
      </c>
      <c r="G40" s="208" t="s">
        <v>856</v>
      </c>
      <c r="H40" s="207" t="s">
        <v>857</v>
      </c>
      <c r="I40" s="208" t="s">
        <v>858</v>
      </c>
      <c r="J40" s="208" t="s">
        <v>858</v>
      </c>
      <c r="K40" s="208" t="s">
        <v>859</v>
      </c>
      <c r="L40" s="207" t="s">
        <v>907</v>
      </c>
      <c r="M40" s="512" t="s">
        <v>861</v>
      </c>
      <c r="N40" s="207" t="s">
        <v>910</v>
      </c>
      <c r="O40" s="207" t="s">
        <v>911</v>
      </c>
      <c r="P40" s="207" t="s">
        <v>863</v>
      </c>
      <c r="Q40" s="513" t="s">
        <v>864</v>
      </c>
      <c r="R40" s="514">
        <v>60</v>
      </c>
      <c r="S40" s="515">
        <v>30</v>
      </c>
      <c r="T40" s="516">
        <v>0</v>
      </c>
      <c r="U40" s="515">
        <v>10</v>
      </c>
      <c r="V40" s="517">
        <v>0</v>
      </c>
    </row>
    <row r="41" spans="2:23" ht="16.5" customHeight="1">
      <c r="B41" s="504">
        <v>31</v>
      </c>
      <c r="C41" s="326" t="s">
        <v>317</v>
      </c>
      <c r="D41" s="511">
        <v>7171035</v>
      </c>
      <c r="E41" s="206" t="s">
        <v>912</v>
      </c>
      <c r="F41" s="506" t="s">
        <v>917</v>
      </c>
      <c r="G41" s="208" t="s">
        <v>856</v>
      </c>
      <c r="H41" s="207" t="s">
        <v>857</v>
      </c>
      <c r="I41" s="208" t="s">
        <v>858</v>
      </c>
      <c r="J41" s="208" t="s">
        <v>858</v>
      </c>
      <c r="K41" s="208" t="s">
        <v>859</v>
      </c>
      <c r="L41" s="207" t="s">
        <v>860</v>
      </c>
      <c r="M41" s="512" t="s">
        <v>861</v>
      </c>
      <c r="N41" s="207" t="s">
        <v>870</v>
      </c>
      <c r="O41" s="207" t="s">
        <v>913</v>
      </c>
      <c r="P41" s="207" t="s">
        <v>863</v>
      </c>
      <c r="Q41" s="513" t="s">
        <v>864</v>
      </c>
      <c r="R41" s="514">
        <v>60</v>
      </c>
      <c r="S41" s="515">
        <v>30</v>
      </c>
      <c r="T41" s="516">
        <v>0</v>
      </c>
      <c r="U41" s="515">
        <v>10</v>
      </c>
      <c r="V41" s="517">
        <v>0</v>
      </c>
    </row>
    <row r="42" spans="2:23" ht="16.5" customHeight="1" thickBot="1">
      <c r="B42" s="529">
        <v>32</v>
      </c>
      <c r="C42" s="518" t="s">
        <v>317</v>
      </c>
      <c r="D42" s="519">
        <v>39621214</v>
      </c>
      <c r="E42" s="520" t="s">
        <v>914</v>
      </c>
      <c r="F42" s="532" t="s">
        <v>917</v>
      </c>
      <c r="G42" s="522" t="s">
        <v>856</v>
      </c>
      <c r="H42" s="521" t="s">
        <v>857</v>
      </c>
      <c r="I42" s="522" t="s">
        <v>858</v>
      </c>
      <c r="J42" s="522" t="s">
        <v>858</v>
      </c>
      <c r="K42" s="522" t="s">
        <v>5</v>
      </c>
      <c r="L42" s="521" t="s">
        <v>866</v>
      </c>
      <c r="M42" s="523" t="s">
        <v>861</v>
      </c>
      <c r="N42" s="521" t="s">
        <v>915</v>
      </c>
      <c r="O42" s="521" t="s">
        <v>916</v>
      </c>
      <c r="P42" s="521" t="s">
        <v>863</v>
      </c>
      <c r="Q42" s="524" t="s">
        <v>864</v>
      </c>
      <c r="R42" s="525">
        <v>60</v>
      </c>
      <c r="S42" s="526">
        <v>30</v>
      </c>
      <c r="T42" s="527">
        <v>0</v>
      </c>
      <c r="U42" s="526">
        <v>10</v>
      </c>
      <c r="V42" s="528">
        <v>0</v>
      </c>
    </row>
    <row r="43" spans="2:23" ht="16.5" customHeight="1">
      <c r="B43" s="433"/>
      <c r="C43" s="434"/>
      <c r="D43" s="435"/>
      <c r="E43" s="436"/>
      <c r="F43" s="437"/>
      <c r="G43" s="438"/>
      <c r="H43" s="438"/>
      <c r="I43" s="439"/>
      <c r="J43" s="439"/>
      <c r="K43" s="439"/>
      <c r="L43" s="436"/>
      <c r="M43" s="436"/>
      <c r="N43" s="437"/>
      <c r="O43" s="437"/>
      <c r="P43" s="436"/>
      <c r="Q43" s="440"/>
      <c r="R43" s="441"/>
      <c r="S43" s="442"/>
      <c r="T43" s="443"/>
      <c r="U43" s="442"/>
      <c r="V43" s="443"/>
    </row>
    <row r="44" spans="2:23" ht="16.5" customHeight="1">
      <c r="B44" s="433"/>
      <c r="C44" s="434"/>
      <c r="D44" s="435"/>
      <c r="E44" s="436"/>
      <c r="F44" s="437"/>
      <c r="G44" s="438"/>
      <c r="H44" s="438"/>
      <c r="I44" s="439"/>
      <c r="J44" s="439"/>
      <c r="K44" s="439"/>
      <c r="L44" s="436"/>
      <c r="M44" s="436"/>
      <c r="N44" s="437"/>
      <c r="O44" s="437"/>
      <c r="P44" s="436"/>
      <c r="Q44" s="440"/>
      <c r="R44" s="441"/>
      <c r="S44" s="442"/>
      <c r="T44" s="443"/>
      <c r="U44" s="442"/>
      <c r="V44" s="443"/>
    </row>
    <row r="45" spans="2:23" ht="14.45" customHeight="1">
      <c r="B45" s="713" t="s">
        <v>923</v>
      </c>
      <c r="C45" s="714"/>
      <c r="D45" s="714"/>
      <c r="E45" s="714"/>
      <c r="F45" s="714"/>
      <c r="G45" s="714"/>
      <c r="H45" s="714"/>
      <c r="I45" s="714"/>
      <c r="J45" s="714"/>
      <c r="K45" s="714"/>
      <c r="L45" s="714"/>
      <c r="M45" s="714"/>
      <c r="N45" s="714"/>
      <c r="O45" s="714"/>
      <c r="P45" s="714"/>
      <c r="Q45" s="714"/>
      <c r="R45" s="714"/>
      <c r="S45" s="714"/>
      <c r="T45" s="714"/>
      <c r="U45" s="714"/>
      <c r="V45" s="714"/>
      <c r="W45" s="714"/>
    </row>
    <row r="46" spans="2:23">
      <c r="C46" s="205"/>
      <c r="D46" s="205"/>
    </row>
    <row r="47" spans="2:23">
      <c r="C47" s="205"/>
      <c r="D47" s="205"/>
    </row>
    <row r="48" spans="2:23">
      <c r="C48" s="205"/>
      <c r="D48" s="205"/>
    </row>
    <row r="49" spans="3:4">
      <c r="C49" s="205"/>
      <c r="D49" s="205"/>
    </row>
    <row r="50" spans="3:4">
      <c r="C50" s="205"/>
      <c r="D50" s="205"/>
    </row>
    <row r="51" spans="3:4">
      <c r="C51" s="205"/>
      <c r="D51" s="205"/>
    </row>
    <row r="52" spans="3:4">
      <c r="C52" s="205"/>
      <c r="D52" s="205"/>
    </row>
    <row r="53" spans="3:4">
      <c r="C53" s="205"/>
      <c r="D53" s="205"/>
    </row>
    <row r="54" spans="3:4">
      <c r="C54" s="205"/>
      <c r="D54" s="205"/>
    </row>
    <row r="55" spans="3:4">
      <c r="C55" s="205"/>
      <c r="D55" s="205"/>
    </row>
    <row r="56" spans="3:4">
      <c r="C56" s="205"/>
      <c r="D56" s="205"/>
    </row>
    <row r="57" spans="3:4">
      <c r="C57" s="205"/>
      <c r="D57" s="205"/>
    </row>
    <row r="58" spans="3:4">
      <c r="C58" s="205"/>
      <c r="D58" s="205"/>
    </row>
    <row r="59" spans="3:4">
      <c r="C59" s="205"/>
      <c r="D59" s="205"/>
    </row>
    <row r="60" spans="3:4">
      <c r="C60" s="205"/>
      <c r="D60" s="205"/>
    </row>
    <row r="61" spans="3:4">
      <c r="C61" s="205"/>
      <c r="D61" s="205"/>
    </row>
    <row r="62" spans="3:4">
      <c r="C62" s="205"/>
      <c r="D62" s="205"/>
    </row>
    <row r="63" spans="3:4">
      <c r="C63" s="205"/>
      <c r="D63" s="205"/>
    </row>
    <row r="64" spans="3:4">
      <c r="C64" s="205"/>
      <c r="D64" s="205"/>
    </row>
    <row r="65" spans="3:4">
      <c r="C65" s="205"/>
      <c r="D65" s="205"/>
    </row>
    <row r="66" spans="3:4">
      <c r="C66" s="205"/>
      <c r="D66" s="205"/>
    </row>
    <row r="67" spans="3:4">
      <c r="C67" s="205"/>
      <c r="D67" s="205"/>
    </row>
    <row r="68" spans="3:4">
      <c r="C68" s="205"/>
      <c r="D68" s="205"/>
    </row>
    <row r="69" spans="3:4">
      <c r="C69" s="205"/>
      <c r="D69" s="205"/>
    </row>
    <row r="70" spans="3:4">
      <c r="C70" s="205"/>
      <c r="D70" s="205"/>
    </row>
    <row r="71" spans="3:4">
      <c r="C71" s="205"/>
      <c r="D71" s="205"/>
    </row>
    <row r="72" spans="3:4">
      <c r="C72" s="205"/>
      <c r="D72" s="205"/>
    </row>
    <row r="73" spans="3:4">
      <c r="C73" s="205"/>
      <c r="D73" s="205"/>
    </row>
    <row r="74" spans="3:4">
      <c r="C74" s="205"/>
      <c r="D74" s="205"/>
    </row>
    <row r="75" spans="3:4">
      <c r="C75" s="205"/>
      <c r="D75" s="205"/>
    </row>
    <row r="76" spans="3:4">
      <c r="C76" s="205"/>
      <c r="D76" s="205"/>
    </row>
    <row r="77" spans="3:4">
      <c r="C77" s="205"/>
      <c r="D77" s="205"/>
    </row>
    <row r="78" spans="3:4">
      <c r="C78" s="205"/>
      <c r="D78" s="205"/>
    </row>
    <row r="79" spans="3:4">
      <c r="C79" s="205"/>
      <c r="D79" s="205"/>
    </row>
    <row r="80" spans="3:4">
      <c r="C80" s="205"/>
      <c r="D80" s="205"/>
    </row>
    <row r="81" spans="3:4">
      <c r="C81" s="205"/>
      <c r="D81" s="205"/>
    </row>
    <row r="82" spans="3:4">
      <c r="C82" s="205"/>
      <c r="D82" s="205"/>
    </row>
    <row r="83" spans="3:4">
      <c r="C83" s="205"/>
      <c r="D83" s="205"/>
    </row>
    <row r="84" spans="3:4">
      <c r="C84" s="205"/>
      <c r="D84" s="205"/>
    </row>
    <row r="85" spans="3:4">
      <c r="C85" s="205"/>
      <c r="D85" s="205"/>
    </row>
    <row r="86" spans="3:4">
      <c r="C86" s="205"/>
      <c r="D86" s="205"/>
    </row>
    <row r="87" spans="3:4">
      <c r="C87" s="205"/>
      <c r="D87" s="205"/>
    </row>
    <row r="88" spans="3:4">
      <c r="C88" s="205"/>
      <c r="D88" s="205"/>
    </row>
    <row r="89" spans="3:4">
      <c r="C89" s="205"/>
      <c r="D89" s="205"/>
    </row>
    <row r="90" spans="3:4">
      <c r="C90" s="205"/>
      <c r="D90" s="205"/>
    </row>
    <row r="91" spans="3:4">
      <c r="C91" s="205"/>
      <c r="D91" s="205"/>
    </row>
    <row r="92" spans="3:4">
      <c r="C92" s="205"/>
      <c r="D92" s="205"/>
    </row>
    <row r="93" spans="3:4">
      <c r="C93" s="205"/>
      <c r="D93" s="205"/>
    </row>
    <row r="94" spans="3:4">
      <c r="C94" s="205"/>
      <c r="D94" s="205"/>
    </row>
    <row r="95" spans="3:4">
      <c r="C95" s="205"/>
      <c r="D95" s="205"/>
    </row>
    <row r="96" spans="3:4">
      <c r="C96" s="205"/>
      <c r="D96" s="205"/>
    </row>
    <row r="97" spans="3:4">
      <c r="C97" s="205"/>
      <c r="D97" s="205"/>
    </row>
    <row r="98" spans="3:4">
      <c r="C98" s="205"/>
      <c r="D98" s="205"/>
    </row>
    <row r="99" spans="3:4">
      <c r="C99" s="205"/>
      <c r="D99" s="205"/>
    </row>
    <row r="100" spans="3:4">
      <c r="C100" s="205"/>
      <c r="D100" s="205"/>
    </row>
    <row r="101" spans="3:4">
      <c r="C101" s="205"/>
      <c r="D101" s="205"/>
    </row>
    <row r="102" spans="3:4">
      <c r="C102" s="205"/>
      <c r="D102" s="205"/>
    </row>
    <row r="103" spans="3:4">
      <c r="C103" s="205"/>
      <c r="D103" s="205"/>
    </row>
    <row r="104" spans="3:4">
      <c r="C104" s="205"/>
      <c r="D104" s="205"/>
    </row>
    <row r="105" spans="3:4">
      <c r="C105" s="205"/>
      <c r="D105" s="205"/>
    </row>
    <row r="106" spans="3:4">
      <c r="C106" s="205"/>
      <c r="D106" s="205"/>
    </row>
    <row r="107" spans="3:4">
      <c r="C107" s="205"/>
      <c r="D107" s="205"/>
    </row>
    <row r="108" spans="3:4">
      <c r="C108" s="205"/>
      <c r="D108" s="205"/>
    </row>
    <row r="109" spans="3:4">
      <c r="C109" s="205"/>
      <c r="D109" s="205"/>
    </row>
    <row r="110" spans="3:4">
      <c r="C110" s="205"/>
      <c r="D110" s="205"/>
    </row>
    <row r="111" spans="3:4">
      <c r="C111" s="205"/>
      <c r="D111" s="205"/>
    </row>
    <row r="112" spans="3:4">
      <c r="C112" s="205"/>
      <c r="D112" s="205"/>
    </row>
    <row r="113" spans="3:4">
      <c r="C113" s="205"/>
      <c r="D113" s="205"/>
    </row>
    <row r="114" spans="3:4">
      <c r="C114" s="205"/>
      <c r="D114" s="205"/>
    </row>
    <row r="115" spans="3:4">
      <c r="C115" s="205"/>
      <c r="D115" s="205"/>
    </row>
    <row r="116" spans="3:4">
      <c r="C116" s="205"/>
      <c r="D116" s="205"/>
    </row>
    <row r="117" spans="3:4">
      <c r="C117" s="205"/>
      <c r="D117" s="205"/>
    </row>
    <row r="118" spans="3:4">
      <c r="C118" s="205"/>
      <c r="D118" s="205"/>
    </row>
    <row r="119" spans="3:4">
      <c r="C119" s="205"/>
      <c r="D119" s="205"/>
    </row>
    <row r="120" spans="3:4">
      <c r="C120" s="205"/>
      <c r="D120" s="205"/>
    </row>
    <row r="121" spans="3:4">
      <c r="C121" s="205"/>
      <c r="D121" s="205"/>
    </row>
    <row r="122" spans="3:4">
      <c r="C122" s="205"/>
      <c r="D122" s="205"/>
    </row>
    <row r="123" spans="3:4">
      <c r="C123" s="205"/>
      <c r="D123" s="205"/>
    </row>
    <row r="124" spans="3:4">
      <c r="C124" s="205"/>
      <c r="D124" s="205"/>
    </row>
    <row r="125" spans="3:4">
      <c r="C125" s="205"/>
      <c r="D125" s="205"/>
    </row>
    <row r="126" spans="3:4">
      <c r="C126" s="205"/>
      <c r="D126" s="205"/>
    </row>
    <row r="127" spans="3:4">
      <c r="C127" s="205"/>
      <c r="D127" s="205"/>
    </row>
    <row r="128" spans="3:4">
      <c r="C128" s="205"/>
      <c r="D128" s="205"/>
    </row>
    <row r="129" spans="3:4">
      <c r="C129" s="205"/>
      <c r="D129" s="205"/>
    </row>
    <row r="130" spans="3:4">
      <c r="C130" s="205"/>
      <c r="D130" s="205"/>
    </row>
    <row r="131" spans="3:4">
      <c r="C131" s="205"/>
      <c r="D131" s="205"/>
    </row>
    <row r="132" spans="3:4">
      <c r="C132" s="205"/>
      <c r="D132" s="205"/>
    </row>
    <row r="133" spans="3:4">
      <c r="C133" s="205"/>
      <c r="D133" s="205"/>
    </row>
    <row r="134" spans="3:4">
      <c r="C134" s="205"/>
      <c r="D134" s="205"/>
    </row>
    <row r="135" spans="3:4">
      <c r="C135" s="205"/>
      <c r="D135" s="205"/>
    </row>
    <row r="136" spans="3:4">
      <c r="C136" s="205"/>
      <c r="D136" s="205"/>
    </row>
    <row r="137" spans="3:4">
      <c r="C137" s="205"/>
      <c r="D137" s="205"/>
    </row>
    <row r="138" spans="3:4">
      <c r="C138" s="205"/>
      <c r="D138" s="205"/>
    </row>
    <row r="139" spans="3:4">
      <c r="C139" s="205"/>
      <c r="D139" s="205"/>
    </row>
    <row r="140" spans="3:4">
      <c r="C140" s="205"/>
      <c r="D140" s="205"/>
    </row>
    <row r="141" spans="3:4">
      <c r="C141" s="205"/>
      <c r="D141" s="205"/>
    </row>
    <row r="142" spans="3:4">
      <c r="C142" s="205"/>
      <c r="D142" s="205"/>
    </row>
    <row r="143" spans="3:4">
      <c r="C143" s="205"/>
      <c r="D143" s="205"/>
    </row>
    <row r="144" spans="3:4">
      <c r="C144" s="205"/>
      <c r="D144" s="205"/>
    </row>
    <row r="145" spans="3:4">
      <c r="C145" s="205"/>
      <c r="D145" s="205"/>
    </row>
    <row r="146" spans="3:4">
      <c r="C146" s="205"/>
      <c r="D146" s="205"/>
    </row>
    <row r="147" spans="3:4">
      <c r="C147" s="205"/>
      <c r="D147" s="205"/>
    </row>
    <row r="148" spans="3:4">
      <c r="C148" s="205"/>
      <c r="D148" s="205"/>
    </row>
    <row r="149" spans="3:4">
      <c r="C149" s="205"/>
      <c r="D149" s="205"/>
    </row>
    <row r="150" spans="3:4">
      <c r="C150" s="205"/>
      <c r="D150" s="205"/>
    </row>
    <row r="151" spans="3:4">
      <c r="C151" s="205"/>
      <c r="D151" s="205"/>
    </row>
    <row r="152" spans="3:4">
      <c r="C152" s="205"/>
      <c r="D152" s="205"/>
    </row>
    <row r="153" spans="3:4">
      <c r="C153" s="205"/>
      <c r="D153" s="205"/>
    </row>
    <row r="154" spans="3:4">
      <c r="C154" s="205"/>
      <c r="D154" s="205"/>
    </row>
    <row r="155" spans="3:4">
      <c r="C155" s="205"/>
      <c r="D155" s="205"/>
    </row>
    <row r="156" spans="3:4">
      <c r="C156" s="205"/>
      <c r="D156" s="205"/>
    </row>
    <row r="157" spans="3:4">
      <c r="C157" s="205"/>
      <c r="D157" s="205"/>
    </row>
    <row r="158" spans="3:4">
      <c r="C158" s="205"/>
      <c r="D158" s="205"/>
    </row>
    <row r="159" spans="3:4">
      <c r="C159" s="205"/>
      <c r="D159" s="205"/>
    </row>
    <row r="160" spans="3:4">
      <c r="C160" s="205"/>
      <c r="D160" s="205"/>
    </row>
    <row r="161" spans="3:4">
      <c r="C161" s="205"/>
      <c r="D161" s="205"/>
    </row>
    <row r="162" spans="3:4">
      <c r="C162" s="205"/>
      <c r="D162" s="205"/>
    </row>
    <row r="163" spans="3:4">
      <c r="C163" s="205"/>
      <c r="D163" s="205"/>
    </row>
    <row r="164" spans="3:4">
      <c r="C164" s="205"/>
      <c r="D164" s="205"/>
    </row>
    <row r="165" spans="3:4">
      <c r="C165" s="205"/>
      <c r="D165" s="205"/>
    </row>
    <row r="166" spans="3:4">
      <c r="C166" s="205"/>
      <c r="D166" s="205"/>
    </row>
    <row r="167" spans="3:4">
      <c r="C167" s="205"/>
      <c r="D167" s="205"/>
    </row>
    <row r="168" spans="3:4">
      <c r="C168" s="205"/>
      <c r="D168" s="205"/>
    </row>
    <row r="169" spans="3:4">
      <c r="C169" s="205"/>
      <c r="D169" s="205"/>
    </row>
    <row r="170" spans="3:4">
      <c r="C170" s="205"/>
      <c r="D170" s="205"/>
    </row>
    <row r="171" spans="3:4">
      <c r="C171" s="205"/>
      <c r="D171" s="205"/>
    </row>
    <row r="172" spans="3:4">
      <c r="C172" s="205"/>
      <c r="D172" s="205"/>
    </row>
    <row r="173" spans="3:4">
      <c r="C173" s="205"/>
      <c r="D173" s="205"/>
    </row>
    <row r="174" spans="3:4">
      <c r="C174" s="205"/>
      <c r="D174" s="205"/>
    </row>
    <row r="175" spans="3:4">
      <c r="C175" s="205"/>
      <c r="D175" s="205"/>
    </row>
    <row r="176" spans="3:4">
      <c r="C176" s="205"/>
      <c r="D176" s="205"/>
    </row>
    <row r="177" spans="3:4">
      <c r="C177" s="205"/>
      <c r="D177" s="205"/>
    </row>
    <row r="178" spans="3:4">
      <c r="C178" s="205"/>
      <c r="D178" s="205"/>
    </row>
    <row r="179" spans="3:4">
      <c r="C179" s="205"/>
      <c r="D179" s="205"/>
    </row>
    <row r="180" spans="3:4">
      <c r="C180" s="205"/>
      <c r="D180" s="205"/>
    </row>
    <row r="181" spans="3:4">
      <c r="C181" s="205"/>
      <c r="D181" s="205"/>
    </row>
    <row r="182" spans="3:4">
      <c r="C182" s="205"/>
      <c r="D182" s="205"/>
    </row>
    <row r="183" spans="3:4">
      <c r="C183" s="205"/>
      <c r="D183" s="205"/>
    </row>
    <row r="184" spans="3:4">
      <c r="C184" s="205"/>
      <c r="D184" s="205"/>
    </row>
    <row r="185" spans="3:4">
      <c r="C185" s="205"/>
      <c r="D185" s="205"/>
    </row>
    <row r="186" spans="3:4">
      <c r="C186" s="205"/>
      <c r="D186" s="205"/>
    </row>
    <row r="187" spans="3:4">
      <c r="C187" s="205"/>
      <c r="D187" s="205"/>
    </row>
    <row r="188" spans="3:4">
      <c r="C188" s="205"/>
      <c r="D188" s="205"/>
    </row>
    <row r="189" spans="3:4">
      <c r="C189" s="205"/>
      <c r="D189" s="205"/>
    </row>
    <row r="190" spans="3:4">
      <c r="C190" s="205"/>
      <c r="D190" s="205"/>
    </row>
    <row r="191" spans="3:4">
      <c r="C191" s="205"/>
      <c r="D191" s="205"/>
    </row>
    <row r="192" spans="3:4">
      <c r="C192" s="205"/>
      <c r="D192" s="205"/>
    </row>
    <row r="193" spans="3:4">
      <c r="C193" s="205"/>
      <c r="D193" s="205"/>
    </row>
    <row r="194" spans="3:4">
      <c r="C194" s="205"/>
      <c r="D194" s="205"/>
    </row>
    <row r="195" spans="3:4">
      <c r="C195" s="205"/>
      <c r="D195" s="205"/>
    </row>
    <row r="196" spans="3:4">
      <c r="C196" s="205"/>
      <c r="D196" s="205"/>
    </row>
    <row r="197" spans="3:4">
      <c r="C197" s="205"/>
      <c r="D197" s="205"/>
    </row>
    <row r="198" spans="3:4">
      <c r="C198" s="205"/>
      <c r="D198" s="205"/>
    </row>
    <row r="199" spans="3:4">
      <c r="C199" s="205"/>
      <c r="D199" s="205"/>
    </row>
    <row r="200" spans="3:4">
      <c r="C200" s="205"/>
      <c r="D200" s="205"/>
    </row>
    <row r="201" spans="3:4">
      <c r="C201" s="205"/>
      <c r="D201" s="205"/>
    </row>
    <row r="202" spans="3:4">
      <c r="C202" s="205"/>
      <c r="D202" s="205"/>
    </row>
    <row r="203" spans="3:4">
      <c r="C203" s="205"/>
      <c r="D203" s="205"/>
    </row>
    <row r="204" spans="3:4">
      <c r="C204" s="205"/>
      <c r="D204" s="205"/>
    </row>
    <row r="205" spans="3:4">
      <c r="C205" s="205"/>
      <c r="D205" s="205"/>
    </row>
    <row r="206" spans="3:4">
      <c r="C206" s="205"/>
      <c r="D206" s="205"/>
    </row>
    <row r="207" spans="3:4">
      <c r="C207" s="205"/>
      <c r="D207" s="205"/>
    </row>
    <row r="208" spans="3:4">
      <c r="C208" s="205"/>
      <c r="D208" s="205"/>
    </row>
    <row r="209" spans="3:4">
      <c r="C209" s="205"/>
      <c r="D209" s="205"/>
    </row>
    <row r="210" spans="3:4">
      <c r="C210" s="205"/>
      <c r="D210" s="205"/>
    </row>
    <row r="211" spans="3:4">
      <c r="C211" s="205"/>
      <c r="D211" s="205"/>
    </row>
    <row r="212" spans="3:4">
      <c r="C212" s="205"/>
      <c r="D212" s="205"/>
    </row>
    <row r="213" spans="3:4">
      <c r="C213" s="205"/>
      <c r="D213" s="205"/>
    </row>
    <row r="214" spans="3:4">
      <c r="C214" s="205"/>
      <c r="D214" s="205"/>
    </row>
    <row r="215" spans="3:4">
      <c r="C215" s="205"/>
      <c r="D215" s="205"/>
    </row>
    <row r="216" spans="3:4">
      <c r="C216" s="205"/>
      <c r="D216" s="205"/>
    </row>
    <row r="217" spans="3:4">
      <c r="C217" s="205"/>
      <c r="D217" s="205"/>
    </row>
    <row r="218" spans="3:4">
      <c r="C218" s="205"/>
      <c r="D218" s="205"/>
    </row>
    <row r="219" spans="3:4">
      <c r="C219" s="205"/>
      <c r="D219" s="205"/>
    </row>
    <row r="220" spans="3:4">
      <c r="C220" s="205"/>
      <c r="D220" s="205"/>
    </row>
    <row r="221" spans="3:4">
      <c r="C221" s="205"/>
      <c r="D221" s="205"/>
    </row>
    <row r="222" spans="3:4">
      <c r="C222" s="205"/>
      <c r="D222" s="205"/>
    </row>
    <row r="223" spans="3:4">
      <c r="C223" s="205"/>
      <c r="D223" s="205"/>
    </row>
    <row r="224" spans="3:4">
      <c r="C224" s="205"/>
      <c r="D224" s="205"/>
    </row>
    <row r="225" spans="3:4">
      <c r="C225" s="205"/>
      <c r="D225" s="205"/>
    </row>
    <row r="226" spans="3:4">
      <c r="C226" s="205"/>
      <c r="D226" s="205"/>
    </row>
    <row r="227" spans="3:4">
      <c r="C227" s="205"/>
      <c r="D227" s="205"/>
    </row>
    <row r="228" spans="3:4">
      <c r="C228" s="205"/>
      <c r="D228" s="205"/>
    </row>
    <row r="229" spans="3:4">
      <c r="C229" s="205"/>
      <c r="D229" s="205"/>
    </row>
    <row r="230" spans="3:4">
      <c r="C230" s="205"/>
      <c r="D230" s="205"/>
    </row>
    <row r="231" spans="3:4">
      <c r="C231" s="205"/>
      <c r="D231" s="205"/>
    </row>
    <row r="232" spans="3:4">
      <c r="C232" s="205"/>
      <c r="D232" s="205"/>
    </row>
    <row r="233" spans="3:4">
      <c r="C233" s="205"/>
      <c r="D233" s="205"/>
    </row>
    <row r="234" spans="3:4">
      <c r="C234" s="205"/>
      <c r="D234" s="205"/>
    </row>
    <row r="235" spans="3:4">
      <c r="C235" s="205"/>
      <c r="D235" s="205"/>
    </row>
    <row r="236" spans="3:4">
      <c r="C236" s="205"/>
      <c r="D236" s="205"/>
    </row>
    <row r="237" spans="3:4">
      <c r="C237" s="205"/>
      <c r="D237" s="205"/>
    </row>
    <row r="238" spans="3:4">
      <c r="C238" s="205"/>
      <c r="D238" s="205"/>
    </row>
    <row r="239" spans="3:4">
      <c r="C239" s="205"/>
      <c r="D239" s="205"/>
    </row>
    <row r="240" spans="3:4">
      <c r="C240" s="205"/>
      <c r="D240" s="205"/>
    </row>
    <row r="241" spans="3:4">
      <c r="C241" s="205"/>
      <c r="D241" s="205"/>
    </row>
    <row r="242" spans="3:4">
      <c r="C242" s="205"/>
      <c r="D242" s="205"/>
    </row>
    <row r="243" spans="3:4">
      <c r="C243" s="205"/>
      <c r="D243" s="205"/>
    </row>
    <row r="244" spans="3:4">
      <c r="C244" s="205"/>
      <c r="D244" s="205"/>
    </row>
    <row r="245" spans="3:4">
      <c r="C245" s="205"/>
      <c r="D245" s="205"/>
    </row>
    <row r="246" spans="3:4">
      <c r="C246" s="205"/>
      <c r="D246" s="205"/>
    </row>
    <row r="247" spans="3:4">
      <c r="C247" s="205"/>
      <c r="D247" s="205"/>
    </row>
    <row r="248" spans="3:4">
      <c r="C248" s="205"/>
      <c r="D248" s="205"/>
    </row>
    <row r="249" spans="3:4">
      <c r="C249" s="205"/>
      <c r="D249" s="205"/>
    </row>
    <row r="250" spans="3:4">
      <c r="C250" s="205"/>
      <c r="D250" s="205"/>
    </row>
    <row r="251" spans="3:4">
      <c r="C251" s="205"/>
      <c r="D251" s="205"/>
    </row>
    <row r="252" spans="3:4">
      <c r="C252" s="205"/>
      <c r="D252" s="205"/>
    </row>
    <row r="253" spans="3:4">
      <c r="C253" s="205"/>
      <c r="D253" s="205"/>
    </row>
    <row r="254" spans="3:4">
      <c r="C254" s="205"/>
      <c r="D254" s="205"/>
    </row>
    <row r="255" spans="3:4">
      <c r="C255" s="205"/>
      <c r="D255" s="205"/>
    </row>
    <row r="256" spans="3:4">
      <c r="C256" s="205"/>
      <c r="D256" s="205"/>
    </row>
    <row r="257" spans="3:4">
      <c r="C257" s="205"/>
      <c r="D257" s="205"/>
    </row>
    <row r="258" spans="3:4">
      <c r="C258" s="205"/>
      <c r="D258" s="205"/>
    </row>
    <row r="259" spans="3:4">
      <c r="C259" s="205"/>
      <c r="D259" s="205"/>
    </row>
    <row r="260" spans="3:4">
      <c r="C260" s="205"/>
      <c r="D260" s="205"/>
    </row>
    <row r="261" spans="3:4">
      <c r="C261" s="205"/>
      <c r="D261" s="205"/>
    </row>
    <row r="262" spans="3:4">
      <c r="C262" s="205"/>
      <c r="D262" s="205"/>
    </row>
    <row r="263" spans="3:4">
      <c r="C263" s="205"/>
      <c r="D263" s="205"/>
    </row>
    <row r="264" spans="3:4">
      <c r="C264" s="205"/>
      <c r="D264" s="205"/>
    </row>
    <row r="265" spans="3:4">
      <c r="C265" s="205"/>
      <c r="D265" s="205"/>
    </row>
    <row r="266" spans="3:4">
      <c r="C266" s="205"/>
      <c r="D266" s="205"/>
    </row>
    <row r="267" spans="3:4">
      <c r="C267" s="205"/>
      <c r="D267" s="205"/>
    </row>
    <row r="268" spans="3:4">
      <c r="C268" s="205"/>
      <c r="D268" s="205"/>
    </row>
    <row r="269" spans="3:4">
      <c r="C269" s="205"/>
      <c r="D269" s="205"/>
    </row>
    <row r="270" spans="3:4">
      <c r="C270" s="205"/>
      <c r="D270" s="205"/>
    </row>
    <row r="271" spans="3:4">
      <c r="C271" s="205"/>
      <c r="D271" s="205"/>
    </row>
    <row r="272" spans="3:4">
      <c r="C272" s="205"/>
      <c r="D272" s="205"/>
    </row>
    <row r="273" spans="3:4">
      <c r="C273" s="205"/>
      <c r="D273" s="205"/>
    </row>
    <row r="274" spans="3:4">
      <c r="C274" s="205"/>
      <c r="D274" s="205"/>
    </row>
    <row r="275" spans="3:4">
      <c r="C275" s="205"/>
      <c r="D275" s="205"/>
    </row>
    <row r="276" spans="3:4">
      <c r="C276" s="205"/>
      <c r="D276" s="205"/>
    </row>
    <row r="277" spans="3:4">
      <c r="C277" s="205"/>
      <c r="D277" s="205"/>
    </row>
    <row r="278" spans="3:4">
      <c r="C278" s="205"/>
      <c r="D278" s="205"/>
    </row>
    <row r="279" spans="3:4">
      <c r="C279" s="205"/>
      <c r="D279" s="205"/>
    </row>
    <row r="280" spans="3:4">
      <c r="C280" s="205"/>
      <c r="D280" s="205"/>
    </row>
    <row r="281" spans="3:4">
      <c r="C281" s="205"/>
      <c r="D281" s="205"/>
    </row>
    <row r="282" spans="3:4">
      <c r="C282" s="205"/>
      <c r="D282" s="205"/>
    </row>
    <row r="283" spans="3:4">
      <c r="C283" s="205"/>
      <c r="D283" s="205"/>
    </row>
    <row r="284" spans="3:4">
      <c r="C284" s="205"/>
      <c r="D284" s="205"/>
    </row>
    <row r="285" spans="3:4">
      <c r="C285" s="205"/>
      <c r="D285" s="205"/>
    </row>
    <row r="286" spans="3:4">
      <c r="C286" s="205"/>
      <c r="D286" s="205"/>
    </row>
    <row r="287" spans="3:4">
      <c r="C287" s="205"/>
      <c r="D287" s="205"/>
    </row>
    <row r="288" spans="3:4">
      <c r="C288" s="205"/>
      <c r="D288" s="205"/>
    </row>
    <row r="289" spans="3:4">
      <c r="C289" s="205"/>
      <c r="D289" s="205"/>
    </row>
    <row r="290" spans="3:4">
      <c r="C290" s="205"/>
      <c r="D290" s="205"/>
    </row>
    <row r="291" spans="3:4">
      <c r="C291" s="205"/>
      <c r="D291" s="205"/>
    </row>
    <row r="292" spans="3:4">
      <c r="C292" s="205"/>
      <c r="D292" s="205"/>
    </row>
    <row r="293" spans="3:4">
      <c r="C293" s="205"/>
      <c r="D293" s="205"/>
    </row>
    <row r="294" spans="3:4">
      <c r="C294" s="205"/>
      <c r="D294" s="205"/>
    </row>
    <row r="295" spans="3:4">
      <c r="C295" s="205"/>
      <c r="D295" s="205"/>
    </row>
    <row r="296" spans="3:4">
      <c r="C296" s="205"/>
      <c r="D296" s="205"/>
    </row>
    <row r="297" spans="3:4">
      <c r="C297" s="205"/>
      <c r="D297" s="205"/>
    </row>
    <row r="298" spans="3:4">
      <c r="C298" s="205"/>
      <c r="D298" s="205"/>
    </row>
    <row r="299" spans="3:4">
      <c r="C299" s="205"/>
      <c r="D299" s="205"/>
    </row>
    <row r="300" spans="3:4">
      <c r="C300" s="205"/>
      <c r="D300" s="205"/>
    </row>
    <row r="301" spans="3:4">
      <c r="C301" s="205"/>
      <c r="D301" s="205"/>
    </row>
    <row r="302" spans="3:4">
      <c r="C302" s="205"/>
      <c r="D302" s="205"/>
    </row>
    <row r="303" spans="3:4">
      <c r="C303" s="205"/>
      <c r="D303" s="205"/>
    </row>
    <row r="304" spans="3:4">
      <c r="C304" s="205"/>
      <c r="D304" s="205"/>
    </row>
    <row r="305" spans="3:4">
      <c r="C305" s="205"/>
      <c r="D305" s="205"/>
    </row>
    <row r="306" spans="3:4">
      <c r="C306" s="205"/>
      <c r="D306" s="205"/>
    </row>
    <row r="307" spans="3:4">
      <c r="C307" s="205"/>
      <c r="D307" s="205"/>
    </row>
    <row r="308" spans="3:4">
      <c r="C308" s="205"/>
      <c r="D308" s="205"/>
    </row>
    <row r="309" spans="3:4">
      <c r="C309" s="205"/>
      <c r="D309" s="205"/>
    </row>
    <row r="310" spans="3:4">
      <c r="C310" s="205"/>
      <c r="D310" s="205"/>
    </row>
    <row r="311" spans="3:4">
      <c r="C311" s="205"/>
      <c r="D311" s="205"/>
    </row>
    <row r="312" spans="3:4">
      <c r="C312" s="205"/>
      <c r="D312" s="205"/>
    </row>
    <row r="313" spans="3:4">
      <c r="C313" s="205"/>
      <c r="D313" s="205"/>
    </row>
    <row r="314" spans="3:4">
      <c r="C314" s="205"/>
      <c r="D314" s="205"/>
    </row>
    <row r="315" spans="3:4">
      <c r="C315" s="205"/>
      <c r="D315" s="205"/>
    </row>
    <row r="316" spans="3:4">
      <c r="C316" s="205"/>
      <c r="D316" s="205"/>
    </row>
    <row r="317" spans="3:4">
      <c r="C317" s="205"/>
      <c r="D317" s="205"/>
    </row>
    <row r="318" spans="3:4">
      <c r="C318" s="205"/>
      <c r="D318" s="205"/>
    </row>
    <row r="319" spans="3:4">
      <c r="C319" s="205"/>
      <c r="D319" s="205"/>
    </row>
    <row r="320" spans="3:4">
      <c r="C320" s="205"/>
      <c r="D320" s="205"/>
    </row>
    <row r="321" spans="3:4">
      <c r="C321" s="205"/>
      <c r="D321" s="205"/>
    </row>
    <row r="322" spans="3:4">
      <c r="C322" s="205"/>
      <c r="D322" s="205"/>
    </row>
    <row r="323" spans="3:4">
      <c r="C323" s="205"/>
      <c r="D323" s="205"/>
    </row>
    <row r="324" spans="3:4">
      <c r="C324" s="205"/>
      <c r="D324" s="205"/>
    </row>
    <row r="325" spans="3:4">
      <c r="C325" s="205"/>
      <c r="D325" s="205"/>
    </row>
    <row r="326" spans="3:4">
      <c r="C326" s="205"/>
      <c r="D326" s="205"/>
    </row>
    <row r="327" spans="3:4">
      <c r="C327" s="205"/>
      <c r="D327" s="205"/>
    </row>
    <row r="328" spans="3:4">
      <c r="C328" s="205"/>
      <c r="D328" s="205"/>
    </row>
    <row r="329" spans="3:4">
      <c r="C329" s="205"/>
      <c r="D329" s="205"/>
    </row>
    <row r="330" spans="3:4">
      <c r="C330" s="205"/>
      <c r="D330" s="205"/>
    </row>
    <row r="331" spans="3:4">
      <c r="C331" s="205"/>
      <c r="D331" s="205"/>
    </row>
    <row r="332" spans="3:4">
      <c r="C332" s="205"/>
      <c r="D332" s="205"/>
    </row>
    <row r="333" spans="3:4">
      <c r="C333" s="205"/>
      <c r="D333" s="205"/>
    </row>
    <row r="334" spans="3:4">
      <c r="C334" s="205"/>
      <c r="D334" s="205"/>
    </row>
    <row r="335" spans="3:4">
      <c r="C335" s="205"/>
      <c r="D335" s="205"/>
    </row>
    <row r="336" spans="3:4">
      <c r="C336" s="205"/>
      <c r="D336" s="205"/>
    </row>
    <row r="337" spans="3:4">
      <c r="C337" s="205"/>
      <c r="D337" s="205"/>
    </row>
    <row r="338" spans="3:4">
      <c r="C338" s="205"/>
      <c r="D338" s="205"/>
    </row>
    <row r="339" spans="3:4">
      <c r="C339" s="205"/>
      <c r="D339" s="205"/>
    </row>
    <row r="340" spans="3:4">
      <c r="C340" s="205"/>
      <c r="D340" s="205"/>
    </row>
    <row r="341" spans="3:4">
      <c r="C341" s="205"/>
      <c r="D341" s="205"/>
    </row>
    <row r="342" spans="3:4">
      <c r="C342" s="205"/>
      <c r="D342" s="205"/>
    </row>
    <row r="343" spans="3:4">
      <c r="C343" s="205"/>
      <c r="D343" s="205"/>
    </row>
    <row r="344" spans="3:4">
      <c r="C344" s="205"/>
      <c r="D344" s="205"/>
    </row>
    <row r="345" spans="3:4">
      <c r="C345" s="205"/>
      <c r="D345" s="205"/>
    </row>
    <row r="346" spans="3:4">
      <c r="C346" s="205"/>
      <c r="D346" s="205"/>
    </row>
    <row r="347" spans="3:4">
      <c r="C347" s="205"/>
      <c r="D347" s="205"/>
    </row>
    <row r="348" spans="3:4">
      <c r="C348" s="205"/>
      <c r="D348" s="205"/>
    </row>
    <row r="349" spans="3:4">
      <c r="C349" s="205"/>
      <c r="D349" s="205"/>
    </row>
    <row r="350" spans="3:4">
      <c r="C350" s="205"/>
      <c r="D350" s="205"/>
    </row>
    <row r="351" spans="3:4">
      <c r="C351" s="205"/>
      <c r="D351" s="205"/>
    </row>
    <row r="352" spans="3:4">
      <c r="C352" s="205"/>
      <c r="D352" s="205"/>
    </row>
    <row r="353" spans="3:4">
      <c r="C353" s="205"/>
      <c r="D353" s="205"/>
    </row>
    <row r="354" spans="3:4">
      <c r="C354" s="205"/>
      <c r="D354" s="205"/>
    </row>
    <row r="355" spans="3:4">
      <c r="C355" s="205"/>
      <c r="D355" s="205"/>
    </row>
    <row r="356" spans="3:4">
      <c r="C356" s="205"/>
      <c r="D356" s="205"/>
    </row>
    <row r="357" spans="3:4">
      <c r="C357" s="205"/>
      <c r="D357" s="205"/>
    </row>
    <row r="358" spans="3:4">
      <c r="C358" s="205"/>
      <c r="D358" s="205"/>
    </row>
    <row r="359" spans="3:4">
      <c r="C359" s="205"/>
      <c r="D359" s="205"/>
    </row>
    <row r="360" spans="3:4">
      <c r="C360" s="205"/>
      <c r="D360" s="205"/>
    </row>
    <row r="361" spans="3:4">
      <c r="C361" s="205"/>
      <c r="D361" s="205"/>
    </row>
    <row r="362" spans="3:4">
      <c r="C362" s="205"/>
      <c r="D362" s="205"/>
    </row>
    <row r="363" spans="3:4">
      <c r="C363" s="205"/>
      <c r="D363" s="205"/>
    </row>
    <row r="364" spans="3:4">
      <c r="C364" s="205"/>
      <c r="D364" s="205"/>
    </row>
    <row r="365" spans="3:4">
      <c r="C365" s="205"/>
      <c r="D365" s="205"/>
    </row>
    <row r="366" spans="3:4">
      <c r="C366" s="205"/>
      <c r="D366" s="205"/>
    </row>
    <row r="367" spans="3:4">
      <c r="C367" s="205"/>
      <c r="D367" s="205"/>
    </row>
    <row r="368" spans="3:4">
      <c r="C368" s="205"/>
      <c r="D368" s="205"/>
    </row>
    <row r="369" spans="3:4">
      <c r="C369" s="205"/>
      <c r="D369" s="205"/>
    </row>
    <row r="370" spans="3:4">
      <c r="C370" s="205"/>
      <c r="D370" s="205"/>
    </row>
    <row r="371" spans="3:4">
      <c r="C371" s="205"/>
      <c r="D371" s="205"/>
    </row>
    <row r="372" spans="3:4">
      <c r="C372" s="205"/>
      <c r="D372" s="205"/>
    </row>
    <row r="373" spans="3:4">
      <c r="C373" s="205"/>
      <c r="D373" s="205"/>
    </row>
    <row r="374" spans="3:4">
      <c r="C374" s="205"/>
      <c r="D374" s="205"/>
    </row>
    <row r="375" spans="3:4">
      <c r="C375" s="205"/>
      <c r="D375" s="205"/>
    </row>
    <row r="376" spans="3:4">
      <c r="C376" s="205"/>
      <c r="D376" s="205"/>
    </row>
    <row r="377" spans="3:4">
      <c r="C377" s="205"/>
      <c r="D377" s="205"/>
    </row>
    <row r="378" spans="3:4">
      <c r="C378" s="205"/>
      <c r="D378" s="205"/>
    </row>
    <row r="379" spans="3:4">
      <c r="C379" s="205"/>
      <c r="D379" s="205"/>
    </row>
    <row r="380" spans="3:4">
      <c r="C380" s="205"/>
      <c r="D380" s="205"/>
    </row>
    <row r="381" spans="3:4">
      <c r="C381" s="205"/>
      <c r="D381" s="205"/>
    </row>
    <row r="382" spans="3:4">
      <c r="C382" s="205"/>
      <c r="D382" s="205"/>
    </row>
    <row r="383" spans="3:4">
      <c r="C383" s="205"/>
      <c r="D383" s="205"/>
    </row>
    <row r="384" spans="3:4">
      <c r="C384" s="205"/>
      <c r="D384" s="205"/>
    </row>
    <row r="385" spans="3:4">
      <c r="C385" s="205"/>
      <c r="D385" s="205"/>
    </row>
    <row r="386" spans="3:4">
      <c r="C386" s="205"/>
      <c r="D386" s="205"/>
    </row>
    <row r="387" spans="3:4">
      <c r="C387" s="205"/>
      <c r="D387" s="205"/>
    </row>
    <row r="388" spans="3:4">
      <c r="C388" s="205"/>
      <c r="D388" s="205"/>
    </row>
    <row r="389" spans="3:4">
      <c r="C389" s="205"/>
      <c r="D389" s="205"/>
    </row>
    <row r="390" spans="3:4">
      <c r="C390" s="205"/>
      <c r="D390" s="205"/>
    </row>
    <row r="391" spans="3:4">
      <c r="C391" s="205"/>
      <c r="D391" s="205"/>
    </row>
    <row r="392" spans="3:4">
      <c r="C392" s="205"/>
      <c r="D392" s="205"/>
    </row>
    <row r="393" spans="3:4">
      <c r="C393" s="205"/>
      <c r="D393" s="205"/>
    </row>
    <row r="394" spans="3:4">
      <c r="C394" s="205"/>
      <c r="D394" s="205"/>
    </row>
    <row r="395" spans="3:4">
      <c r="C395" s="205"/>
      <c r="D395" s="205"/>
    </row>
    <row r="396" spans="3:4">
      <c r="C396" s="205"/>
      <c r="D396" s="205"/>
    </row>
    <row r="397" spans="3:4">
      <c r="C397" s="205"/>
      <c r="D397" s="205"/>
    </row>
    <row r="398" spans="3:4">
      <c r="C398" s="205"/>
      <c r="D398" s="205"/>
    </row>
    <row r="399" spans="3:4">
      <c r="C399" s="205"/>
      <c r="D399" s="205"/>
    </row>
    <row r="400" spans="3:4">
      <c r="C400" s="205"/>
      <c r="D400" s="205"/>
    </row>
    <row r="401" spans="3:4">
      <c r="C401" s="205"/>
      <c r="D401" s="205"/>
    </row>
    <row r="402" spans="3:4">
      <c r="C402" s="205"/>
      <c r="D402" s="205"/>
    </row>
    <row r="403" spans="3:4">
      <c r="C403" s="205"/>
      <c r="D403" s="205"/>
    </row>
    <row r="404" spans="3:4">
      <c r="C404" s="205"/>
      <c r="D404" s="205"/>
    </row>
    <row r="405" spans="3:4">
      <c r="C405" s="205"/>
      <c r="D405" s="205"/>
    </row>
    <row r="406" spans="3:4">
      <c r="C406" s="205"/>
      <c r="D406" s="205"/>
    </row>
    <row r="407" spans="3:4">
      <c r="C407" s="205"/>
      <c r="D407" s="205"/>
    </row>
    <row r="408" spans="3:4">
      <c r="C408" s="205"/>
      <c r="D408" s="205"/>
    </row>
    <row r="409" spans="3:4">
      <c r="C409" s="205"/>
      <c r="D409" s="205"/>
    </row>
    <row r="410" spans="3:4">
      <c r="C410" s="205"/>
      <c r="D410" s="205"/>
    </row>
    <row r="411" spans="3:4">
      <c r="C411" s="205"/>
      <c r="D411" s="205"/>
    </row>
    <row r="412" spans="3:4">
      <c r="C412" s="205"/>
      <c r="D412" s="205"/>
    </row>
    <row r="413" spans="3:4">
      <c r="C413" s="205"/>
      <c r="D413" s="205"/>
    </row>
    <row r="414" spans="3:4">
      <c r="C414" s="205"/>
      <c r="D414" s="205"/>
    </row>
    <row r="415" spans="3:4">
      <c r="C415" s="205"/>
      <c r="D415" s="205"/>
    </row>
    <row r="416" spans="3:4">
      <c r="C416" s="205"/>
      <c r="D416" s="205"/>
    </row>
    <row r="417" spans="3:4">
      <c r="C417" s="205"/>
      <c r="D417" s="205"/>
    </row>
    <row r="418" spans="3:4">
      <c r="C418" s="205"/>
      <c r="D418" s="205"/>
    </row>
    <row r="419" spans="3:4">
      <c r="C419" s="205"/>
      <c r="D419" s="205"/>
    </row>
    <row r="420" spans="3:4">
      <c r="C420" s="205"/>
      <c r="D420" s="205"/>
    </row>
    <row r="421" spans="3:4">
      <c r="C421" s="205"/>
      <c r="D421" s="205"/>
    </row>
    <row r="422" spans="3:4">
      <c r="C422" s="205"/>
      <c r="D422" s="205"/>
    </row>
    <row r="423" spans="3:4">
      <c r="C423" s="205"/>
      <c r="D423" s="205"/>
    </row>
    <row r="424" spans="3:4">
      <c r="C424" s="205"/>
      <c r="D424" s="205"/>
    </row>
    <row r="425" spans="3:4">
      <c r="C425" s="205"/>
      <c r="D425" s="205"/>
    </row>
    <row r="426" spans="3:4">
      <c r="C426" s="205"/>
      <c r="D426" s="205"/>
    </row>
    <row r="427" spans="3:4">
      <c r="C427" s="205"/>
      <c r="D427" s="205"/>
    </row>
    <row r="428" spans="3:4">
      <c r="C428" s="205"/>
      <c r="D428" s="205"/>
    </row>
    <row r="429" spans="3:4">
      <c r="C429" s="205"/>
      <c r="D429" s="205"/>
    </row>
    <row r="430" spans="3:4">
      <c r="C430" s="205"/>
      <c r="D430" s="205"/>
    </row>
    <row r="431" spans="3:4">
      <c r="C431" s="205"/>
      <c r="D431" s="205"/>
    </row>
    <row r="432" spans="3:4">
      <c r="C432" s="205"/>
      <c r="D432" s="205"/>
    </row>
    <row r="433" spans="3:4">
      <c r="C433" s="205"/>
      <c r="D433" s="205"/>
    </row>
    <row r="434" spans="3:4">
      <c r="C434" s="205"/>
      <c r="D434" s="205"/>
    </row>
    <row r="435" spans="3:4">
      <c r="C435" s="205"/>
      <c r="D435" s="205"/>
    </row>
    <row r="436" spans="3:4">
      <c r="C436" s="205"/>
      <c r="D436" s="205"/>
    </row>
    <row r="437" spans="3:4">
      <c r="C437" s="205"/>
      <c r="D437" s="205"/>
    </row>
    <row r="438" spans="3:4">
      <c r="C438" s="205"/>
      <c r="D438" s="205"/>
    </row>
    <row r="439" spans="3:4">
      <c r="C439" s="205"/>
      <c r="D439" s="205"/>
    </row>
    <row r="440" spans="3:4">
      <c r="C440" s="205"/>
      <c r="D440" s="205"/>
    </row>
    <row r="441" spans="3:4">
      <c r="C441" s="205"/>
      <c r="D441" s="205"/>
    </row>
    <row r="442" spans="3:4">
      <c r="C442" s="205"/>
      <c r="D442" s="205"/>
    </row>
    <row r="443" spans="3:4">
      <c r="C443" s="205"/>
      <c r="D443" s="205"/>
    </row>
    <row r="444" spans="3:4">
      <c r="C444" s="205"/>
      <c r="D444" s="205"/>
    </row>
    <row r="445" spans="3:4">
      <c r="C445" s="205"/>
      <c r="D445" s="205"/>
    </row>
    <row r="446" spans="3:4">
      <c r="C446" s="205"/>
      <c r="D446" s="205"/>
    </row>
    <row r="447" spans="3:4">
      <c r="C447" s="205"/>
      <c r="D447" s="205"/>
    </row>
    <row r="448" spans="3:4">
      <c r="C448" s="205"/>
      <c r="D448" s="205"/>
    </row>
    <row r="449" spans="3:4">
      <c r="C449" s="205"/>
      <c r="D449" s="205"/>
    </row>
    <row r="450" spans="3:4">
      <c r="C450" s="205"/>
      <c r="D450" s="205"/>
    </row>
    <row r="451" spans="3:4">
      <c r="C451" s="205"/>
      <c r="D451" s="205"/>
    </row>
    <row r="452" spans="3:4">
      <c r="C452" s="205"/>
      <c r="D452" s="205"/>
    </row>
    <row r="453" spans="3:4">
      <c r="C453" s="205"/>
      <c r="D453" s="205"/>
    </row>
    <row r="454" spans="3:4">
      <c r="C454" s="205"/>
      <c r="D454" s="205"/>
    </row>
    <row r="455" spans="3:4">
      <c r="C455" s="205"/>
      <c r="D455" s="205"/>
    </row>
    <row r="456" spans="3:4">
      <c r="C456" s="205"/>
      <c r="D456" s="205"/>
    </row>
    <row r="457" spans="3:4">
      <c r="C457" s="205"/>
      <c r="D457" s="205"/>
    </row>
    <row r="458" spans="3:4">
      <c r="C458" s="205"/>
      <c r="D458" s="205"/>
    </row>
    <row r="459" spans="3:4">
      <c r="C459" s="205"/>
      <c r="D459" s="205"/>
    </row>
    <row r="460" spans="3:4">
      <c r="C460" s="205"/>
      <c r="D460" s="205"/>
    </row>
    <row r="461" spans="3:4">
      <c r="C461" s="205"/>
      <c r="D461" s="205"/>
    </row>
    <row r="462" spans="3:4">
      <c r="C462" s="205"/>
      <c r="D462" s="205"/>
    </row>
    <row r="463" spans="3:4">
      <c r="C463" s="205"/>
      <c r="D463" s="205"/>
    </row>
    <row r="464" spans="3:4">
      <c r="C464" s="205"/>
      <c r="D464" s="205"/>
    </row>
    <row r="465" spans="3:4">
      <c r="C465" s="205"/>
      <c r="D465" s="205"/>
    </row>
    <row r="466" spans="3:4">
      <c r="C466" s="205"/>
      <c r="D466" s="205"/>
    </row>
    <row r="467" spans="3:4">
      <c r="C467" s="205"/>
      <c r="D467" s="205"/>
    </row>
    <row r="468" spans="3:4">
      <c r="C468" s="205"/>
      <c r="D468" s="205"/>
    </row>
    <row r="469" spans="3:4">
      <c r="C469" s="205"/>
      <c r="D469" s="205"/>
    </row>
    <row r="470" spans="3:4">
      <c r="C470" s="205"/>
      <c r="D470" s="205"/>
    </row>
    <row r="471" spans="3:4">
      <c r="C471" s="205"/>
      <c r="D471" s="205"/>
    </row>
    <row r="472" spans="3:4">
      <c r="C472" s="205"/>
      <c r="D472" s="205"/>
    </row>
    <row r="473" spans="3:4">
      <c r="C473" s="205"/>
      <c r="D473" s="205"/>
    </row>
    <row r="474" spans="3:4">
      <c r="C474" s="205"/>
      <c r="D474" s="205"/>
    </row>
    <row r="475" spans="3:4">
      <c r="C475" s="205"/>
      <c r="D475" s="205"/>
    </row>
    <row r="476" spans="3:4">
      <c r="C476" s="205"/>
      <c r="D476" s="205"/>
    </row>
    <row r="477" spans="3:4">
      <c r="C477" s="205"/>
      <c r="D477" s="205"/>
    </row>
    <row r="478" spans="3:4">
      <c r="C478" s="205"/>
      <c r="D478" s="205"/>
    </row>
    <row r="479" spans="3:4">
      <c r="C479" s="205"/>
      <c r="D479" s="205"/>
    </row>
    <row r="480" spans="3:4">
      <c r="C480" s="205"/>
      <c r="D480" s="205"/>
    </row>
    <row r="481" spans="3:4">
      <c r="C481" s="205"/>
      <c r="D481" s="205"/>
    </row>
    <row r="482" spans="3:4">
      <c r="C482" s="205"/>
      <c r="D482" s="205"/>
    </row>
    <row r="483" spans="3:4">
      <c r="C483" s="205"/>
      <c r="D483" s="205"/>
    </row>
    <row r="484" spans="3:4">
      <c r="C484" s="205"/>
      <c r="D484" s="205"/>
    </row>
    <row r="485" spans="3:4">
      <c r="C485" s="205"/>
      <c r="D485" s="205"/>
    </row>
    <row r="486" spans="3:4">
      <c r="C486" s="205"/>
      <c r="D486" s="205"/>
    </row>
    <row r="487" spans="3:4">
      <c r="C487" s="205"/>
      <c r="D487" s="205"/>
    </row>
    <row r="488" spans="3:4">
      <c r="C488" s="205"/>
      <c r="D488" s="205"/>
    </row>
    <row r="489" spans="3:4">
      <c r="C489" s="205"/>
      <c r="D489" s="205"/>
    </row>
    <row r="490" spans="3:4">
      <c r="C490" s="205"/>
      <c r="D490" s="205"/>
    </row>
    <row r="491" spans="3:4">
      <c r="C491" s="205"/>
      <c r="D491" s="205"/>
    </row>
    <row r="492" spans="3:4">
      <c r="C492" s="205"/>
      <c r="D492" s="205"/>
    </row>
    <row r="493" spans="3:4">
      <c r="C493" s="205"/>
      <c r="D493" s="205"/>
    </row>
    <row r="494" spans="3:4">
      <c r="C494" s="205"/>
      <c r="D494" s="205"/>
    </row>
    <row r="495" spans="3:4">
      <c r="C495" s="205"/>
      <c r="D495" s="205"/>
    </row>
    <row r="496" spans="3:4">
      <c r="C496" s="205"/>
      <c r="D496" s="205"/>
    </row>
    <row r="497" spans="3:4">
      <c r="C497" s="205"/>
      <c r="D497" s="205"/>
    </row>
    <row r="498" spans="3:4">
      <c r="C498" s="205"/>
      <c r="D498" s="205"/>
    </row>
    <row r="499" spans="3:4">
      <c r="C499" s="205"/>
      <c r="D499" s="205"/>
    </row>
    <row r="500" spans="3:4">
      <c r="C500" s="205"/>
      <c r="D500" s="205"/>
    </row>
    <row r="501" spans="3:4">
      <c r="C501" s="205"/>
      <c r="D501" s="205"/>
    </row>
    <row r="502" spans="3:4">
      <c r="C502" s="205"/>
      <c r="D502" s="205"/>
    </row>
    <row r="503" spans="3:4">
      <c r="C503" s="205"/>
      <c r="D503" s="205"/>
    </row>
    <row r="504" spans="3:4">
      <c r="C504" s="205"/>
      <c r="D504" s="205"/>
    </row>
    <row r="505" spans="3:4">
      <c r="C505" s="205"/>
      <c r="D505" s="205"/>
    </row>
    <row r="506" spans="3:4">
      <c r="C506" s="205"/>
      <c r="D506" s="205"/>
    </row>
    <row r="507" spans="3:4">
      <c r="C507" s="205"/>
      <c r="D507" s="205"/>
    </row>
    <row r="508" spans="3:4">
      <c r="C508" s="205"/>
      <c r="D508" s="205"/>
    </row>
    <row r="509" spans="3:4">
      <c r="C509" s="205"/>
      <c r="D509" s="205"/>
    </row>
    <row r="510" spans="3:4">
      <c r="C510" s="205"/>
      <c r="D510" s="205"/>
    </row>
    <row r="511" spans="3:4">
      <c r="C511" s="205"/>
      <c r="D511" s="205"/>
    </row>
    <row r="512" spans="3:4">
      <c r="C512" s="205"/>
      <c r="D512" s="205"/>
    </row>
    <row r="513" spans="3:4">
      <c r="C513" s="205"/>
      <c r="D513" s="205"/>
    </row>
    <row r="514" spans="3:4">
      <c r="C514" s="205"/>
      <c r="D514" s="205"/>
    </row>
    <row r="515" spans="3:4">
      <c r="C515" s="205"/>
      <c r="D515" s="205"/>
    </row>
    <row r="516" spans="3:4">
      <c r="C516" s="205"/>
      <c r="D516" s="205"/>
    </row>
    <row r="517" spans="3:4">
      <c r="C517" s="205"/>
      <c r="D517" s="205"/>
    </row>
    <row r="518" spans="3:4">
      <c r="C518" s="205"/>
      <c r="D518" s="205"/>
    </row>
    <row r="519" spans="3:4">
      <c r="C519" s="205"/>
      <c r="D519" s="205"/>
    </row>
    <row r="520" spans="3:4">
      <c r="C520" s="205"/>
      <c r="D520" s="205"/>
    </row>
    <row r="521" spans="3:4">
      <c r="C521" s="205"/>
      <c r="D521" s="205"/>
    </row>
    <row r="522" spans="3:4">
      <c r="C522" s="205"/>
      <c r="D522" s="205"/>
    </row>
    <row r="523" spans="3:4">
      <c r="C523" s="205"/>
      <c r="D523" s="205"/>
    </row>
    <row r="524" spans="3:4">
      <c r="C524" s="205"/>
      <c r="D524" s="205"/>
    </row>
    <row r="525" spans="3:4">
      <c r="C525" s="205"/>
      <c r="D525" s="205"/>
    </row>
    <row r="526" spans="3:4">
      <c r="C526" s="205"/>
      <c r="D526" s="205"/>
    </row>
    <row r="527" spans="3:4">
      <c r="C527" s="205"/>
      <c r="D527" s="205"/>
    </row>
    <row r="528" spans="3:4">
      <c r="C528" s="205"/>
      <c r="D528" s="205"/>
    </row>
    <row r="529" spans="3:4">
      <c r="C529" s="205"/>
      <c r="D529" s="205"/>
    </row>
    <row r="530" spans="3:4">
      <c r="C530" s="205"/>
      <c r="D530" s="205"/>
    </row>
    <row r="531" spans="3:4">
      <c r="C531" s="205"/>
      <c r="D531" s="205"/>
    </row>
    <row r="532" spans="3:4">
      <c r="C532" s="205"/>
      <c r="D532" s="205"/>
    </row>
    <row r="533" spans="3:4">
      <c r="C533" s="205"/>
      <c r="D533" s="205"/>
    </row>
    <row r="534" spans="3:4">
      <c r="C534" s="205"/>
      <c r="D534" s="205"/>
    </row>
    <row r="535" spans="3:4">
      <c r="C535" s="205"/>
      <c r="D535" s="205"/>
    </row>
    <row r="536" spans="3:4">
      <c r="C536" s="205"/>
      <c r="D536" s="205"/>
    </row>
    <row r="537" spans="3:4">
      <c r="C537" s="205"/>
      <c r="D537" s="205"/>
    </row>
    <row r="538" spans="3:4">
      <c r="C538" s="205"/>
      <c r="D538" s="205"/>
    </row>
    <row r="539" spans="3:4">
      <c r="C539" s="205"/>
      <c r="D539" s="205"/>
    </row>
    <row r="540" spans="3:4">
      <c r="C540" s="205"/>
      <c r="D540" s="205"/>
    </row>
    <row r="541" spans="3:4">
      <c r="C541" s="205"/>
      <c r="D541" s="205"/>
    </row>
    <row r="542" spans="3:4">
      <c r="C542" s="205"/>
      <c r="D542" s="205"/>
    </row>
    <row r="543" spans="3:4">
      <c r="C543" s="205"/>
      <c r="D543" s="205"/>
    </row>
    <row r="544" spans="3:4">
      <c r="C544" s="205"/>
      <c r="D544" s="205"/>
    </row>
    <row r="545" spans="3:4">
      <c r="C545" s="205"/>
      <c r="D545" s="205"/>
    </row>
    <row r="546" spans="3:4">
      <c r="C546" s="205"/>
      <c r="D546" s="205"/>
    </row>
    <row r="547" spans="3:4">
      <c r="C547" s="205"/>
      <c r="D547" s="205"/>
    </row>
    <row r="548" spans="3:4">
      <c r="C548" s="205"/>
      <c r="D548" s="205"/>
    </row>
    <row r="549" spans="3:4">
      <c r="C549" s="205"/>
      <c r="D549" s="205"/>
    </row>
    <row r="550" spans="3:4">
      <c r="C550" s="205"/>
      <c r="D550" s="205"/>
    </row>
    <row r="551" spans="3:4">
      <c r="C551" s="205"/>
      <c r="D551" s="205"/>
    </row>
    <row r="552" spans="3:4">
      <c r="C552" s="205"/>
      <c r="D552" s="205"/>
    </row>
    <row r="553" spans="3:4">
      <c r="C553" s="205"/>
      <c r="D553" s="205"/>
    </row>
    <row r="554" spans="3:4">
      <c r="C554" s="205"/>
      <c r="D554" s="205"/>
    </row>
    <row r="555" spans="3:4">
      <c r="C555" s="205"/>
      <c r="D555" s="205"/>
    </row>
    <row r="556" spans="3:4">
      <c r="C556" s="205"/>
      <c r="D556" s="205"/>
    </row>
    <row r="557" spans="3:4">
      <c r="C557" s="205"/>
      <c r="D557" s="205"/>
    </row>
    <row r="558" spans="3:4">
      <c r="C558" s="205"/>
      <c r="D558" s="205"/>
    </row>
    <row r="559" spans="3:4">
      <c r="C559" s="205"/>
      <c r="D559" s="205"/>
    </row>
    <row r="560" spans="3:4">
      <c r="C560" s="205"/>
      <c r="D560" s="205"/>
    </row>
    <row r="561" spans="3:4">
      <c r="C561" s="205"/>
      <c r="D561" s="205"/>
    </row>
    <row r="562" spans="3:4">
      <c r="C562" s="205"/>
      <c r="D562" s="205"/>
    </row>
    <row r="563" spans="3:4">
      <c r="C563" s="205"/>
      <c r="D563" s="205"/>
    </row>
    <row r="564" spans="3:4">
      <c r="C564" s="205"/>
      <c r="D564" s="205"/>
    </row>
    <row r="565" spans="3:4">
      <c r="C565" s="205"/>
      <c r="D565" s="205"/>
    </row>
    <row r="566" spans="3:4">
      <c r="C566" s="205"/>
      <c r="D566" s="205"/>
    </row>
    <row r="567" spans="3:4">
      <c r="C567" s="205"/>
      <c r="D567" s="205"/>
    </row>
    <row r="568" spans="3:4">
      <c r="C568" s="205"/>
      <c r="D568" s="205"/>
    </row>
    <row r="569" spans="3:4">
      <c r="C569" s="205"/>
      <c r="D569" s="205"/>
    </row>
    <row r="570" spans="3:4">
      <c r="C570" s="205"/>
      <c r="D570" s="205"/>
    </row>
    <row r="571" spans="3:4">
      <c r="C571" s="205"/>
      <c r="D571" s="205"/>
    </row>
    <row r="572" spans="3:4">
      <c r="C572" s="205"/>
      <c r="D572" s="205"/>
    </row>
    <row r="573" spans="3:4">
      <c r="C573" s="205"/>
      <c r="D573" s="205"/>
    </row>
    <row r="574" spans="3:4">
      <c r="C574" s="205"/>
      <c r="D574" s="205"/>
    </row>
    <row r="575" spans="3:4">
      <c r="C575" s="205"/>
      <c r="D575" s="205"/>
    </row>
    <row r="576" spans="3:4">
      <c r="C576" s="205"/>
      <c r="D576" s="205"/>
    </row>
    <row r="577" spans="3:4">
      <c r="C577" s="205"/>
      <c r="D577" s="205"/>
    </row>
    <row r="578" spans="3:4">
      <c r="C578" s="205"/>
      <c r="D578" s="205"/>
    </row>
    <row r="579" spans="3:4">
      <c r="C579" s="205"/>
      <c r="D579" s="205"/>
    </row>
    <row r="580" spans="3:4">
      <c r="C580" s="205"/>
      <c r="D580" s="205"/>
    </row>
    <row r="581" spans="3:4">
      <c r="C581" s="205"/>
      <c r="D581" s="205"/>
    </row>
    <row r="582" spans="3:4">
      <c r="C582" s="205"/>
      <c r="D582" s="205"/>
    </row>
    <row r="583" spans="3:4">
      <c r="C583" s="205"/>
      <c r="D583" s="205"/>
    </row>
    <row r="584" spans="3:4">
      <c r="C584" s="205"/>
      <c r="D584" s="205"/>
    </row>
    <row r="585" spans="3:4">
      <c r="C585" s="205"/>
      <c r="D585" s="205"/>
    </row>
    <row r="586" spans="3:4">
      <c r="C586" s="205"/>
      <c r="D586" s="205"/>
    </row>
    <row r="587" spans="3:4">
      <c r="C587" s="205"/>
      <c r="D587" s="205"/>
    </row>
    <row r="588" spans="3:4">
      <c r="C588" s="205"/>
      <c r="D588" s="205"/>
    </row>
    <row r="589" spans="3:4">
      <c r="C589" s="205"/>
      <c r="D589" s="205"/>
    </row>
    <row r="590" spans="3:4">
      <c r="C590" s="205"/>
      <c r="D590" s="205"/>
    </row>
    <row r="591" spans="3:4">
      <c r="C591" s="205"/>
      <c r="D591" s="205"/>
    </row>
    <row r="592" spans="3:4">
      <c r="C592" s="205"/>
      <c r="D592" s="205"/>
    </row>
    <row r="593" spans="3:4">
      <c r="C593" s="205"/>
      <c r="D593" s="205"/>
    </row>
    <row r="594" spans="3:4">
      <c r="C594" s="205"/>
      <c r="D594" s="205"/>
    </row>
    <row r="595" spans="3:4">
      <c r="C595" s="205"/>
      <c r="D595" s="205"/>
    </row>
    <row r="596" spans="3:4">
      <c r="C596" s="205"/>
      <c r="D596" s="205"/>
    </row>
    <row r="597" spans="3:4">
      <c r="C597" s="205"/>
      <c r="D597" s="205"/>
    </row>
    <row r="598" spans="3:4">
      <c r="C598" s="205"/>
      <c r="D598" s="205"/>
    </row>
    <row r="599" spans="3:4">
      <c r="C599" s="205"/>
      <c r="D599" s="205"/>
    </row>
    <row r="600" spans="3:4">
      <c r="C600" s="205"/>
      <c r="D600" s="205"/>
    </row>
    <row r="601" spans="3:4">
      <c r="C601" s="205"/>
      <c r="D601" s="205"/>
    </row>
    <row r="602" spans="3:4">
      <c r="C602" s="205"/>
      <c r="D602" s="205"/>
    </row>
    <row r="603" spans="3:4">
      <c r="C603" s="205"/>
      <c r="D603" s="205"/>
    </row>
    <row r="604" spans="3:4">
      <c r="C604" s="205"/>
      <c r="D604" s="205"/>
    </row>
    <row r="605" spans="3:4">
      <c r="C605" s="205"/>
      <c r="D605" s="205"/>
    </row>
    <row r="606" spans="3:4">
      <c r="C606" s="205"/>
      <c r="D606" s="205"/>
    </row>
    <row r="607" spans="3:4">
      <c r="C607" s="205"/>
      <c r="D607" s="205"/>
    </row>
    <row r="608" spans="3:4">
      <c r="C608" s="205"/>
      <c r="D608" s="205"/>
    </row>
    <row r="609" spans="3:4">
      <c r="C609" s="205"/>
      <c r="D609" s="205"/>
    </row>
    <row r="610" spans="3:4">
      <c r="C610" s="205"/>
      <c r="D610" s="205"/>
    </row>
    <row r="611" spans="3:4">
      <c r="C611" s="205"/>
      <c r="D611" s="205"/>
    </row>
    <row r="612" spans="3:4">
      <c r="C612" s="205"/>
      <c r="D612" s="205"/>
    </row>
    <row r="613" spans="3:4">
      <c r="C613" s="205"/>
      <c r="D613" s="205"/>
    </row>
    <row r="614" spans="3:4">
      <c r="C614" s="205"/>
      <c r="D614" s="205"/>
    </row>
    <row r="615" spans="3:4">
      <c r="C615" s="205"/>
      <c r="D615" s="205"/>
    </row>
    <row r="616" spans="3:4">
      <c r="C616" s="205"/>
      <c r="D616" s="205"/>
    </row>
    <row r="617" spans="3:4">
      <c r="C617" s="205"/>
      <c r="D617" s="205"/>
    </row>
    <row r="618" spans="3:4">
      <c r="C618" s="205"/>
      <c r="D618" s="205"/>
    </row>
    <row r="619" spans="3:4">
      <c r="C619" s="205"/>
      <c r="D619" s="205"/>
    </row>
    <row r="620" spans="3:4">
      <c r="C620" s="205"/>
      <c r="D620" s="205"/>
    </row>
    <row r="621" spans="3:4">
      <c r="C621" s="205"/>
      <c r="D621" s="205"/>
    </row>
    <row r="622" spans="3:4">
      <c r="C622" s="205"/>
      <c r="D622" s="205"/>
    </row>
    <row r="623" spans="3:4">
      <c r="C623" s="205"/>
      <c r="D623" s="205"/>
    </row>
    <row r="624" spans="3:4">
      <c r="C624" s="205"/>
      <c r="D624" s="205"/>
    </row>
    <row r="625" spans="3:4">
      <c r="C625" s="205"/>
      <c r="D625" s="205"/>
    </row>
    <row r="626" spans="3:4">
      <c r="C626" s="205"/>
      <c r="D626" s="205"/>
    </row>
    <row r="627" spans="3:4">
      <c r="C627" s="205"/>
      <c r="D627" s="205"/>
    </row>
    <row r="628" spans="3:4">
      <c r="C628" s="205"/>
      <c r="D628" s="205"/>
    </row>
    <row r="629" spans="3:4">
      <c r="C629" s="205"/>
      <c r="D629" s="205"/>
    </row>
    <row r="630" spans="3:4">
      <c r="C630" s="205"/>
      <c r="D630" s="205"/>
    </row>
    <row r="631" spans="3:4">
      <c r="C631" s="205"/>
      <c r="D631" s="205"/>
    </row>
    <row r="632" spans="3:4">
      <c r="C632" s="205"/>
      <c r="D632" s="205"/>
    </row>
    <row r="633" spans="3:4">
      <c r="C633" s="205"/>
      <c r="D633" s="205"/>
    </row>
    <row r="634" spans="3:4">
      <c r="C634" s="205"/>
      <c r="D634" s="205"/>
    </row>
    <row r="635" spans="3:4">
      <c r="C635" s="205"/>
      <c r="D635" s="205"/>
    </row>
    <row r="636" spans="3:4">
      <c r="C636" s="205"/>
      <c r="D636" s="205"/>
    </row>
    <row r="637" spans="3:4">
      <c r="C637" s="205"/>
      <c r="D637" s="205"/>
    </row>
    <row r="638" spans="3:4">
      <c r="C638" s="205"/>
      <c r="D638" s="205"/>
    </row>
    <row r="639" spans="3:4">
      <c r="C639" s="205"/>
      <c r="D639" s="205"/>
    </row>
    <row r="640" spans="3:4">
      <c r="C640" s="205"/>
      <c r="D640" s="205"/>
    </row>
    <row r="641" spans="3:4">
      <c r="C641" s="205"/>
      <c r="D641" s="205"/>
    </row>
    <row r="642" spans="3:4">
      <c r="C642" s="205"/>
      <c r="D642" s="205"/>
    </row>
    <row r="643" spans="3:4">
      <c r="C643" s="205"/>
      <c r="D643" s="205"/>
    </row>
    <row r="644" spans="3:4">
      <c r="C644" s="205"/>
      <c r="D644" s="205"/>
    </row>
    <row r="645" spans="3:4">
      <c r="C645" s="205"/>
      <c r="D645" s="205"/>
    </row>
    <row r="646" spans="3:4">
      <c r="C646" s="205"/>
      <c r="D646" s="205"/>
    </row>
    <row r="647" spans="3:4">
      <c r="C647" s="205"/>
      <c r="D647" s="205"/>
    </row>
    <row r="648" spans="3:4">
      <c r="C648" s="205"/>
      <c r="D648" s="205"/>
    </row>
    <row r="649" spans="3:4">
      <c r="C649" s="205"/>
      <c r="D649" s="205"/>
    </row>
    <row r="650" spans="3:4">
      <c r="C650" s="205"/>
      <c r="D650" s="205"/>
    </row>
    <row r="651" spans="3:4">
      <c r="C651" s="205"/>
      <c r="D651" s="205"/>
    </row>
    <row r="652" spans="3:4">
      <c r="C652" s="205"/>
      <c r="D652" s="205"/>
    </row>
    <row r="653" spans="3:4">
      <c r="C653" s="205"/>
      <c r="D653" s="205"/>
    </row>
    <row r="654" spans="3:4">
      <c r="C654" s="205"/>
      <c r="D654" s="205"/>
    </row>
    <row r="655" spans="3:4">
      <c r="C655" s="205"/>
      <c r="D655" s="205"/>
    </row>
    <row r="656" spans="3:4">
      <c r="C656" s="205"/>
      <c r="D656" s="205"/>
    </row>
    <row r="657" spans="3:4">
      <c r="C657" s="205"/>
      <c r="D657" s="205"/>
    </row>
    <row r="658" spans="3:4">
      <c r="C658" s="205"/>
      <c r="D658" s="205"/>
    </row>
    <row r="659" spans="3:4">
      <c r="C659" s="205"/>
      <c r="D659" s="205"/>
    </row>
    <row r="660" spans="3:4">
      <c r="C660" s="205"/>
      <c r="D660" s="205"/>
    </row>
    <row r="661" spans="3:4">
      <c r="C661" s="205"/>
      <c r="D661" s="205"/>
    </row>
    <row r="662" spans="3:4">
      <c r="C662" s="205"/>
      <c r="D662" s="205"/>
    </row>
    <row r="663" spans="3:4">
      <c r="C663" s="205"/>
      <c r="D663" s="205"/>
    </row>
    <row r="664" spans="3:4">
      <c r="C664" s="205"/>
      <c r="D664" s="205"/>
    </row>
    <row r="665" spans="3:4">
      <c r="C665" s="205"/>
      <c r="D665" s="205"/>
    </row>
    <row r="666" spans="3:4">
      <c r="C666" s="205"/>
      <c r="D666" s="205"/>
    </row>
    <row r="667" spans="3:4">
      <c r="C667" s="205"/>
      <c r="D667" s="205"/>
    </row>
    <row r="668" spans="3:4">
      <c r="C668" s="205"/>
      <c r="D668" s="205"/>
    </row>
    <row r="669" spans="3:4">
      <c r="C669" s="205"/>
      <c r="D669" s="205"/>
    </row>
    <row r="670" spans="3:4">
      <c r="C670" s="205"/>
      <c r="D670" s="205"/>
    </row>
    <row r="671" spans="3:4">
      <c r="C671" s="205"/>
      <c r="D671" s="205"/>
    </row>
    <row r="672" spans="3:4">
      <c r="C672" s="205"/>
      <c r="D672" s="205"/>
    </row>
    <row r="673" spans="3:4">
      <c r="C673" s="205"/>
      <c r="D673" s="205"/>
    </row>
    <row r="674" spans="3:4">
      <c r="C674" s="205"/>
      <c r="D674" s="205"/>
    </row>
    <row r="675" spans="3:4">
      <c r="C675" s="205"/>
      <c r="D675" s="205"/>
    </row>
    <row r="676" spans="3:4">
      <c r="C676" s="205"/>
      <c r="D676" s="205"/>
    </row>
    <row r="677" spans="3:4">
      <c r="C677" s="205"/>
      <c r="D677" s="205"/>
    </row>
    <row r="678" spans="3:4">
      <c r="C678" s="205"/>
      <c r="D678" s="205"/>
    </row>
    <row r="679" spans="3:4">
      <c r="C679" s="205"/>
      <c r="D679" s="205"/>
    </row>
    <row r="680" spans="3:4">
      <c r="C680" s="205"/>
      <c r="D680" s="205"/>
    </row>
    <row r="681" spans="3:4">
      <c r="C681" s="205"/>
      <c r="D681" s="205"/>
    </row>
    <row r="682" spans="3:4">
      <c r="C682" s="205"/>
      <c r="D682" s="205"/>
    </row>
    <row r="683" spans="3:4">
      <c r="C683" s="205"/>
      <c r="D683" s="205"/>
    </row>
    <row r="684" spans="3:4">
      <c r="C684" s="205"/>
      <c r="D684" s="205"/>
    </row>
    <row r="685" spans="3:4">
      <c r="C685" s="205"/>
      <c r="D685" s="205"/>
    </row>
    <row r="686" spans="3:4">
      <c r="C686" s="205"/>
      <c r="D686" s="205"/>
    </row>
    <row r="687" spans="3:4">
      <c r="C687" s="205"/>
      <c r="D687" s="205"/>
    </row>
    <row r="688" spans="3:4">
      <c r="C688" s="205"/>
      <c r="D688" s="205"/>
    </row>
    <row r="689" spans="3:4">
      <c r="C689" s="205"/>
      <c r="D689" s="205"/>
    </row>
    <row r="690" spans="3:4">
      <c r="C690" s="205"/>
      <c r="D690" s="205"/>
    </row>
    <row r="691" spans="3:4">
      <c r="C691" s="205"/>
      <c r="D691" s="205"/>
    </row>
    <row r="692" spans="3:4">
      <c r="C692" s="205"/>
      <c r="D692" s="205"/>
    </row>
    <row r="693" spans="3:4">
      <c r="C693" s="205"/>
      <c r="D693" s="205"/>
    </row>
    <row r="694" spans="3:4">
      <c r="C694" s="205"/>
      <c r="D694" s="205"/>
    </row>
    <row r="695" spans="3:4">
      <c r="C695" s="205"/>
      <c r="D695" s="205"/>
    </row>
    <row r="696" spans="3:4">
      <c r="C696" s="205"/>
      <c r="D696" s="205"/>
    </row>
    <row r="697" spans="3:4">
      <c r="C697" s="205"/>
      <c r="D697" s="205"/>
    </row>
    <row r="698" spans="3:4">
      <c r="C698" s="205"/>
      <c r="D698" s="205"/>
    </row>
    <row r="699" spans="3:4">
      <c r="C699" s="205"/>
      <c r="D699" s="205"/>
    </row>
    <row r="700" spans="3:4">
      <c r="C700" s="205"/>
      <c r="D700" s="205"/>
    </row>
    <row r="701" spans="3:4">
      <c r="C701" s="205"/>
      <c r="D701" s="205"/>
    </row>
    <row r="702" spans="3:4">
      <c r="C702" s="205"/>
      <c r="D702" s="205"/>
    </row>
    <row r="703" spans="3:4">
      <c r="C703" s="205"/>
      <c r="D703" s="205"/>
    </row>
    <row r="704" spans="3:4">
      <c r="C704" s="205"/>
      <c r="D704" s="205"/>
    </row>
    <row r="705" spans="3:4">
      <c r="C705" s="205"/>
      <c r="D705" s="205"/>
    </row>
    <row r="706" spans="3:4">
      <c r="C706" s="205"/>
      <c r="D706" s="205"/>
    </row>
    <row r="707" spans="3:4">
      <c r="C707" s="205"/>
      <c r="D707" s="205"/>
    </row>
    <row r="708" spans="3:4">
      <c r="C708" s="205"/>
      <c r="D708" s="205"/>
    </row>
    <row r="709" spans="3:4">
      <c r="C709" s="205"/>
      <c r="D709" s="205"/>
    </row>
    <row r="710" spans="3:4">
      <c r="C710" s="205"/>
      <c r="D710" s="205"/>
    </row>
    <row r="711" spans="3:4">
      <c r="C711" s="205"/>
      <c r="D711" s="205"/>
    </row>
    <row r="712" spans="3:4">
      <c r="C712" s="205"/>
      <c r="D712" s="205"/>
    </row>
    <row r="713" spans="3:4">
      <c r="C713" s="205"/>
      <c r="D713" s="205"/>
    </row>
    <row r="714" spans="3:4">
      <c r="C714" s="205"/>
      <c r="D714" s="205"/>
    </row>
    <row r="715" spans="3:4">
      <c r="C715" s="205"/>
      <c r="D715" s="205"/>
    </row>
    <row r="716" spans="3:4">
      <c r="C716" s="205"/>
      <c r="D716" s="205"/>
    </row>
    <row r="717" spans="3:4">
      <c r="C717" s="205"/>
      <c r="D717" s="205"/>
    </row>
    <row r="718" spans="3:4">
      <c r="C718" s="205"/>
      <c r="D718" s="205"/>
    </row>
    <row r="719" spans="3:4">
      <c r="C719" s="205"/>
      <c r="D719" s="205"/>
    </row>
    <row r="720" spans="3:4">
      <c r="C720" s="205"/>
      <c r="D720" s="205"/>
    </row>
    <row r="721" spans="3:4">
      <c r="C721" s="205"/>
      <c r="D721" s="205"/>
    </row>
    <row r="722" spans="3:4">
      <c r="C722" s="205"/>
      <c r="D722" s="205"/>
    </row>
    <row r="723" spans="3:4">
      <c r="C723" s="205"/>
      <c r="D723" s="205"/>
    </row>
    <row r="724" spans="3:4">
      <c r="C724" s="205"/>
      <c r="D724" s="205"/>
    </row>
    <row r="725" spans="3:4">
      <c r="C725" s="205"/>
      <c r="D725" s="205"/>
    </row>
    <row r="726" spans="3:4">
      <c r="C726" s="205"/>
      <c r="D726" s="205"/>
    </row>
    <row r="727" spans="3:4">
      <c r="C727" s="205"/>
      <c r="D727" s="205"/>
    </row>
    <row r="728" spans="3:4">
      <c r="C728" s="205"/>
      <c r="D728" s="205"/>
    </row>
    <row r="729" spans="3:4">
      <c r="C729" s="205"/>
      <c r="D729" s="205"/>
    </row>
    <row r="730" spans="3:4">
      <c r="C730" s="205"/>
      <c r="D730" s="205"/>
    </row>
    <row r="731" spans="3:4">
      <c r="C731" s="205"/>
      <c r="D731" s="205"/>
    </row>
    <row r="732" spans="3:4">
      <c r="C732" s="205"/>
      <c r="D732" s="205"/>
    </row>
    <row r="733" spans="3:4">
      <c r="C733" s="205"/>
      <c r="D733" s="205"/>
    </row>
    <row r="734" spans="3:4">
      <c r="C734" s="205"/>
      <c r="D734" s="205"/>
    </row>
    <row r="735" spans="3:4">
      <c r="C735" s="205"/>
      <c r="D735" s="205"/>
    </row>
    <row r="736" spans="3:4">
      <c r="C736" s="205"/>
      <c r="D736" s="205"/>
    </row>
    <row r="737" spans="3:4">
      <c r="C737" s="205"/>
      <c r="D737" s="205"/>
    </row>
    <row r="738" spans="3:4">
      <c r="C738" s="205"/>
      <c r="D738" s="205"/>
    </row>
    <row r="739" spans="3:4">
      <c r="C739" s="205"/>
      <c r="D739" s="205"/>
    </row>
    <row r="740" spans="3:4">
      <c r="C740" s="205"/>
      <c r="D740" s="205"/>
    </row>
    <row r="741" spans="3:4">
      <c r="C741" s="205"/>
      <c r="D741" s="205"/>
    </row>
    <row r="742" spans="3:4">
      <c r="C742" s="205"/>
      <c r="D742" s="205"/>
    </row>
    <row r="743" spans="3:4">
      <c r="C743" s="205"/>
      <c r="D743" s="205"/>
    </row>
    <row r="744" spans="3:4">
      <c r="C744" s="205"/>
      <c r="D744" s="205"/>
    </row>
    <row r="745" spans="3:4">
      <c r="C745" s="205"/>
      <c r="D745" s="205"/>
    </row>
    <row r="746" spans="3:4">
      <c r="C746" s="205"/>
      <c r="D746" s="205"/>
    </row>
    <row r="747" spans="3:4">
      <c r="C747" s="205"/>
      <c r="D747" s="205"/>
    </row>
    <row r="748" spans="3:4">
      <c r="C748" s="205"/>
      <c r="D748" s="205"/>
    </row>
    <row r="749" spans="3:4">
      <c r="C749" s="205"/>
      <c r="D749" s="205"/>
    </row>
    <row r="750" spans="3:4">
      <c r="C750" s="205"/>
      <c r="D750" s="205"/>
    </row>
    <row r="751" spans="3:4">
      <c r="C751" s="205"/>
      <c r="D751" s="205"/>
    </row>
    <row r="752" spans="3:4">
      <c r="C752" s="205"/>
      <c r="D752" s="205"/>
    </row>
    <row r="753" spans="3:4">
      <c r="C753" s="205"/>
      <c r="D753" s="205"/>
    </row>
    <row r="754" spans="3:4">
      <c r="C754" s="205"/>
      <c r="D754" s="205"/>
    </row>
    <row r="755" spans="3:4">
      <c r="C755" s="205"/>
      <c r="D755" s="205"/>
    </row>
    <row r="756" spans="3:4">
      <c r="C756" s="205"/>
      <c r="D756" s="205"/>
    </row>
    <row r="757" spans="3:4">
      <c r="C757" s="205"/>
      <c r="D757" s="205"/>
    </row>
    <row r="758" spans="3:4">
      <c r="C758" s="205"/>
      <c r="D758" s="205"/>
    </row>
    <row r="759" spans="3:4">
      <c r="C759" s="205"/>
      <c r="D759" s="205"/>
    </row>
    <row r="760" spans="3:4">
      <c r="C760" s="205"/>
      <c r="D760" s="205"/>
    </row>
    <row r="761" spans="3:4">
      <c r="C761" s="205"/>
      <c r="D761" s="205"/>
    </row>
    <row r="762" spans="3:4">
      <c r="C762" s="205"/>
      <c r="D762" s="205"/>
    </row>
    <row r="763" spans="3:4">
      <c r="C763" s="205"/>
      <c r="D763" s="205"/>
    </row>
    <row r="764" spans="3:4">
      <c r="C764" s="205"/>
      <c r="D764" s="205"/>
    </row>
    <row r="765" spans="3:4">
      <c r="C765" s="205"/>
      <c r="D765" s="205"/>
    </row>
    <row r="766" spans="3:4">
      <c r="C766" s="205"/>
      <c r="D766" s="205"/>
    </row>
    <row r="767" spans="3:4">
      <c r="C767" s="205"/>
      <c r="D767" s="205"/>
    </row>
    <row r="768" spans="3:4">
      <c r="C768" s="205"/>
      <c r="D768" s="205"/>
    </row>
    <row r="769" spans="3:4">
      <c r="C769" s="205"/>
      <c r="D769" s="205"/>
    </row>
    <row r="770" spans="3:4">
      <c r="C770" s="205"/>
      <c r="D770" s="205"/>
    </row>
    <row r="771" spans="3:4">
      <c r="C771" s="205"/>
      <c r="D771" s="205"/>
    </row>
    <row r="772" spans="3:4">
      <c r="C772" s="205"/>
      <c r="D772" s="205"/>
    </row>
    <row r="773" spans="3:4">
      <c r="C773" s="205"/>
      <c r="D773" s="205"/>
    </row>
    <row r="774" spans="3:4">
      <c r="C774" s="205"/>
      <c r="D774" s="205"/>
    </row>
    <row r="775" spans="3:4">
      <c r="C775" s="205"/>
      <c r="D775" s="205"/>
    </row>
    <row r="776" spans="3:4">
      <c r="C776" s="205"/>
      <c r="D776" s="205"/>
    </row>
    <row r="777" spans="3:4">
      <c r="C777" s="205"/>
      <c r="D777" s="205"/>
    </row>
    <row r="778" spans="3:4">
      <c r="C778" s="205"/>
      <c r="D778" s="205"/>
    </row>
    <row r="779" spans="3:4">
      <c r="C779" s="205"/>
      <c r="D779" s="205"/>
    </row>
    <row r="780" spans="3:4">
      <c r="C780" s="205"/>
      <c r="D780" s="205"/>
    </row>
    <row r="781" spans="3:4">
      <c r="C781" s="205"/>
      <c r="D781" s="205"/>
    </row>
    <row r="782" spans="3:4">
      <c r="C782" s="205"/>
      <c r="D782" s="205"/>
    </row>
    <row r="783" spans="3:4">
      <c r="C783" s="205"/>
      <c r="D783" s="205"/>
    </row>
    <row r="784" spans="3:4">
      <c r="C784" s="205"/>
      <c r="D784" s="205"/>
    </row>
    <row r="785" spans="3:4">
      <c r="C785" s="205"/>
      <c r="D785" s="205"/>
    </row>
    <row r="786" spans="3:4">
      <c r="C786" s="205"/>
      <c r="D786" s="205"/>
    </row>
    <row r="787" spans="3:4">
      <c r="C787" s="205"/>
      <c r="D787" s="205"/>
    </row>
    <row r="788" spans="3:4">
      <c r="C788" s="205"/>
      <c r="D788" s="205"/>
    </row>
    <row r="789" spans="3:4">
      <c r="C789" s="205"/>
      <c r="D789" s="205"/>
    </row>
    <row r="790" spans="3:4">
      <c r="C790" s="205"/>
      <c r="D790" s="205"/>
    </row>
    <row r="791" spans="3:4">
      <c r="C791" s="205"/>
      <c r="D791" s="205"/>
    </row>
    <row r="792" spans="3:4">
      <c r="C792" s="205"/>
      <c r="D792" s="205"/>
    </row>
    <row r="793" spans="3:4">
      <c r="C793" s="205"/>
      <c r="D793" s="205"/>
    </row>
    <row r="794" spans="3:4">
      <c r="C794" s="205"/>
      <c r="D794" s="205"/>
    </row>
    <row r="795" spans="3:4">
      <c r="C795" s="205"/>
      <c r="D795" s="205"/>
    </row>
    <row r="796" spans="3:4">
      <c r="C796" s="205"/>
      <c r="D796" s="205"/>
    </row>
    <row r="797" spans="3:4">
      <c r="C797" s="205"/>
      <c r="D797" s="205"/>
    </row>
    <row r="798" spans="3:4">
      <c r="C798" s="205"/>
      <c r="D798" s="205"/>
    </row>
    <row r="799" spans="3:4">
      <c r="C799" s="205"/>
      <c r="D799" s="205"/>
    </row>
    <row r="800" spans="3:4">
      <c r="C800" s="205"/>
      <c r="D800" s="205"/>
    </row>
    <row r="801" spans="3:4">
      <c r="C801" s="205"/>
      <c r="D801" s="205"/>
    </row>
    <row r="802" spans="3:4">
      <c r="C802" s="205"/>
      <c r="D802" s="205"/>
    </row>
    <row r="803" spans="3:4">
      <c r="C803" s="205"/>
      <c r="D803" s="205"/>
    </row>
    <row r="804" spans="3:4">
      <c r="C804" s="205"/>
      <c r="D804" s="205"/>
    </row>
    <row r="805" spans="3:4">
      <c r="C805" s="205"/>
      <c r="D805" s="205"/>
    </row>
    <row r="806" spans="3:4">
      <c r="C806" s="205"/>
      <c r="D806" s="205"/>
    </row>
    <row r="807" spans="3:4">
      <c r="C807" s="205"/>
      <c r="D807" s="205"/>
    </row>
    <row r="808" spans="3:4">
      <c r="C808" s="205"/>
      <c r="D808" s="205"/>
    </row>
    <row r="809" spans="3:4">
      <c r="C809" s="205"/>
      <c r="D809" s="205"/>
    </row>
    <row r="810" spans="3:4">
      <c r="C810" s="205"/>
      <c r="D810" s="205"/>
    </row>
    <row r="811" spans="3:4">
      <c r="C811" s="205"/>
      <c r="D811" s="205"/>
    </row>
    <row r="812" spans="3:4">
      <c r="C812" s="205"/>
      <c r="D812" s="205"/>
    </row>
    <row r="813" spans="3:4">
      <c r="C813" s="205"/>
      <c r="D813" s="205"/>
    </row>
    <row r="814" spans="3:4">
      <c r="C814" s="205"/>
      <c r="D814" s="205"/>
    </row>
    <row r="815" spans="3:4">
      <c r="C815" s="205"/>
      <c r="D815" s="205"/>
    </row>
    <row r="816" spans="3:4">
      <c r="C816" s="205"/>
      <c r="D816" s="205"/>
    </row>
    <row r="817" spans="3:4">
      <c r="C817" s="205"/>
      <c r="D817" s="205"/>
    </row>
    <row r="818" spans="3:4">
      <c r="C818" s="205"/>
      <c r="D818" s="205"/>
    </row>
    <row r="819" spans="3:4">
      <c r="C819" s="205"/>
      <c r="D819" s="205"/>
    </row>
    <row r="820" spans="3:4">
      <c r="C820" s="205"/>
      <c r="D820" s="205"/>
    </row>
    <row r="821" spans="3:4">
      <c r="C821" s="205"/>
      <c r="D821" s="205"/>
    </row>
    <row r="822" spans="3:4">
      <c r="C822" s="205"/>
      <c r="D822" s="205"/>
    </row>
    <row r="823" spans="3:4">
      <c r="C823" s="205"/>
      <c r="D823" s="205"/>
    </row>
    <row r="824" spans="3:4">
      <c r="C824" s="205"/>
      <c r="D824" s="205"/>
    </row>
    <row r="825" spans="3:4">
      <c r="C825" s="205"/>
      <c r="D825" s="205"/>
    </row>
    <row r="826" spans="3:4">
      <c r="C826" s="205"/>
      <c r="D826" s="205"/>
    </row>
    <row r="827" spans="3:4">
      <c r="C827" s="205"/>
      <c r="D827" s="205"/>
    </row>
    <row r="828" spans="3:4">
      <c r="C828" s="205"/>
      <c r="D828" s="205"/>
    </row>
    <row r="829" spans="3:4">
      <c r="C829" s="205"/>
      <c r="D829" s="205"/>
    </row>
    <row r="830" spans="3:4">
      <c r="C830" s="205"/>
      <c r="D830" s="205"/>
    </row>
    <row r="831" spans="3:4">
      <c r="C831" s="205"/>
      <c r="D831" s="205"/>
    </row>
    <row r="832" spans="3:4">
      <c r="C832" s="205"/>
      <c r="D832" s="205"/>
    </row>
    <row r="833" spans="3:4">
      <c r="C833" s="205"/>
      <c r="D833" s="205"/>
    </row>
    <row r="834" spans="3:4">
      <c r="C834" s="205"/>
      <c r="D834" s="205"/>
    </row>
    <row r="835" spans="3:4">
      <c r="C835" s="205"/>
      <c r="D835" s="205"/>
    </row>
    <row r="836" spans="3:4">
      <c r="C836" s="205"/>
      <c r="D836" s="205"/>
    </row>
    <row r="837" spans="3:4">
      <c r="C837" s="205"/>
      <c r="D837" s="205"/>
    </row>
    <row r="838" spans="3:4">
      <c r="C838" s="205"/>
      <c r="D838" s="205"/>
    </row>
    <row r="839" spans="3:4">
      <c r="C839" s="205"/>
      <c r="D839" s="205"/>
    </row>
    <row r="840" spans="3:4">
      <c r="C840" s="205"/>
      <c r="D840" s="205"/>
    </row>
    <row r="841" spans="3:4">
      <c r="C841" s="205"/>
      <c r="D841" s="205"/>
    </row>
    <row r="842" spans="3:4">
      <c r="C842" s="205"/>
      <c r="D842" s="205"/>
    </row>
    <row r="843" spans="3:4">
      <c r="C843" s="205"/>
      <c r="D843" s="205"/>
    </row>
    <row r="844" spans="3:4">
      <c r="C844" s="205"/>
      <c r="D844" s="205"/>
    </row>
    <row r="845" spans="3:4">
      <c r="C845" s="205"/>
      <c r="D845" s="205"/>
    </row>
    <row r="846" spans="3:4">
      <c r="C846" s="205"/>
      <c r="D846" s="205"/>
    </row>
    <row r="847" spans="3:4">
      <c r="C847" s="205"/>
      <c r="D847" s="205"/>
    </row>
    <row r="848" spans="3:4">
      <c r="C848" s="205"/>
      <c r="D848" s="205"/>
    </row>
    <row r="849" spans="3:4">
      <c r="C849" s="205"/>
      <c r="D849" s="205"/>
    </row>
    <row r="850" spans="3:4">
      <c r="C850" s="205"/>
      <c r="D850" s="205"/>
    </row>
    <row r="851" spans="3:4">
      <c r="C851" s="205"/>
      <c r="D851" s="205"/>
    </row>
    <row r="852" spans="3:4">
      <c r="C852" s="205"/>
      <c r="D852" s="205"/>
    </row>
    <row r="853" spans="3:4">
      <c r="C853" s="205"/>
      <c r="D853" s="205"/>
    </row>
    <row r="854" spans="3:4">
      <c r="C854" s="205"/>
      <c r="D854" s="205"/>
    </row>
    <row r="855" spans="3:4">
      <c r="C855" s="205"/>
      <c r="D855" s="205"/>
    </row>
    <row r="856" spans="3:4">
      <c r="C856" s="205"/>
      <c r="D856" s="205"/>
    </row>
    <row r="857" spans="3:4">
      <c r="C857" s="205"/>
      <c r="D857" s="205"/>
    </row>
    <row r="858" spans="3:4">
      <c r="C858" s="205"/>
      <c r="D858" s="205"/>
    </row>
    <row r="859" spans="3:4">
      <c r="C859" s="205"/>
      <c r="D859" s="205"/>
    </row>
    <row r="860" spans="3:4">
      <c r="C860" s="205"/>
      <c r="D860" s="205"/>
    </row>
    <row r="861" spans="3:4">
      <c r="C861" s="205"/>
      <c r="D861" s="205"/>
    </row>
    <row r="862" spans="3:4">
      <c r="C862" s="205"/>
      <c r="D862" s="205"/>
    </row>
    <row r="863" spans="3:4">
      <c r="C863" s="205"/>
      <c r="D863" s="205"/>
    </row>
    <row r="864" spans="3:4">
      <c r="C864" s="205"/>
      <c r="D864" s="205"/>
    </row>
    <row r="865" spans="3:4">
      <c r="C865" s="205"/>
      <c r="D865" s="205"/>
    </row>
    <row r="866" spans="3:4">
      <c r="C866" s="205"/>
      <c r="D866" s="205"/>
    </row>
    <row r="867" spans="3:4">
      <c r="C867" s="205"/>
      <c r="D867" s="205"/>
    </row>
    <row r="868" spans="3:4">
      <c r="C868" s="205"/>
      <c r="D868" s="205"/>
    </row>
    <row r="869" spans="3:4">
      <c r="C869" s="205"/>
      <c r="D869" s="205"/>
    </row>
    <row r="870" spans="3:4">
      <c r="C870" s="205"/>
      <c r="D870" s="205"/>
    </row>
    <row r="871" spans="3:4">
      <c r="C871" s="205"/>
      <c r="D871" s="205"/>
    </row>
    <row r="872" spans="3:4">
      <c r="C872" s="205"/>
      <c r="D872" s="205"/>
    </row>
    <row r="873" spans="3:4">
      <c r="C873" s="205"/>
      <c r="D873" s="205"/>
    </row>
    <row r="874" spans="3:4">
      <c r="C874" s="205"/>
      <c r="D874" s="205"/>
    </row>
    <row r="875" spans="3:4">
      <c r="C875" s="205"/>
      <c r="D875" s="205"/>
    </row>
    <row r="876" spans="3:4">
      <c r="C876" s="205"/>
      <c r="D876" s="205"/>
    </row>
    <row r="877" spans="3:4">
      <c r="C877" s="205"/>
      <c r="D877" s="205"/>
    </row>
    <row r="878" spans="3:4">
      <c r="C878" s="205"/>
      <c r="D878" s="205"/>
    </row>
    <row r="879" spans="3:4">
      <c r="C879" s="205"/>
      <c r="D879" s="205"/>
    </row>
    <row r="880" spans="3:4">
      <c r="C880" s="205"/>
      <c r="D880" s="205"/>
    </row>
    <row r="881" spans="3:4">
      <c r="C881" s="205"/>
      <c r="D881" s="205"/>
    </row>
    <row r="882" spans="3:4">
      <c r="C882" s="205"/>
      <c r="D882" s="205"/>
    </row>
    <row r="883" spans="3:4">
      <c r="C883" s="205"/>
      <c r="D883" s="205"/>
    </row>
    <row r="884" spans="3:4">
      <c r="C884" s="205"/>
      <c r="D884" s="205"/>
    </row>
    <row r="885" spans="3:4">
      <c r="C885" s="205"/>
      <c r="D885" s="205"/>
    </row>
    <row r="886" spans="3:4">
      <c r="C886" s="205"/>
      <c r="D886" s="205"/>
    </row>
    <row r="887" spans="3:4">
      <c r="C887" s="205"/>
      <c r="D887" s="205"/>
    </row>
    <row r="888" spans="3:4">
      <c r="C888" s="205"/>
      <c r="D888" s="205"/>
    </row>
    <row r="889" spans="3:4">
      <c r="C889" s="205"/>
      <c r="D889" s="205"/>
    </row>
    <row r="890" spans="3:4">
      <c r="C890" s="205"/>
      <c r="D890" s="205"/>
    </row>
    <row r="891" spans="3:4">
      <c r="C891" s="205"/>
      <c r="D891" s="205"/>
    </row>
    <row r="892" spans="3:4">
      <c r="C892" s="205"/>
      <c r="D892" s="205"/>
    </row>
    <row r="893" spans="3:4">
      <c r="C893" s="205"/>
      <c r="D893" s="205"/>
    </row>
    <row r="894" spans="3:4">
      <c r="C894" s="205"/>
      <c r="D894" s="205"/>
    </row>
    <row r="895" spans="3:4">
      <c r="C895" s="205"/>
      <c r="D895" s="205"/>
    </row>
    <row r="896" spans="3:4">
      <c r="C896" s="205"/>
      <c r="D896" s="205"/>
    </row>
    <row r="897" spans="3:4">
      <c r="C897" s="205"/>
      <c r="D897" s="205"/>
    </row>
    <row r="898" spans="3:4">
      <c r="C898" s="205"/>
      <c r="D898" s="205"/>
    </row>
    <row r="899" spans="3:4">
      <c r="C899" s="205"/>
      <c r="D899" s="205"/>
    </row>
    <row r="900" spans="3:4">
      <c r="C900" s="205"/>
      <c r="D900" s="205"/>
    </row>
    <row r="901" spans="3:4">
      <c r="C901" s="205"/>
      <c r="D901" s="205"/>
    </row>
    <row r="902" spans="3:4">
      <c r="C902" s="205"/>
      <c r="D902" s="205"/>
    </row>
    <row r="903" spans="3:4">
      <c r="C903" s="205"/>
      <c r="D903" s="205"/>
    </row>
    <row r="904" spans="3:4">
      <c r="C904" s="205"/>
      <c r="D904" s="205"/>
    </row>
    <row r="905" spans="3:4">
      <c r="C905" s="205"/>
      <c r="D905" s="205"/>
    </row>
    <row r="906" spans="3:4">
      <c r="C906" s="205"/>
      <c r="D906" s="205"/>
    </row>
    <row r="907" spans="3:4">
      <c r="C907" s="205"/>
      <c r="D907" s="205"/>
    </row>
    <row r="908" spans="3:4">
      <c r="C908" s="205"/>
      <c r="D908" s="205"/>
    </row>
    <row r="909" spans="3:4">
      <c r="C909" s="205"/>
      <c r="D909" s="205"/>
    </row>
    <row r="910" spans="3:4">
      <c r="C910" s="205"/>
      <c r="D910" s="205"/>
    </row>
    <row r="911" spans="3:4">
      <c r="C911" s="205"/>
      <c r="D911" s="205"/>
    </row>
    <row r="912" spans="3:4">
      <c r="C912" s="205"/>
      <c r="D912" s="205"/>
    </row>
    <row r="913" spans="3:4">
      <c r="C913" s="205"/>
      <c r="D913" s="205"/>
    </row>
    <row r="914" spans="3:4">
      <c r="C914" s="205"/>
      <c r="D914" s="205"/>
    </row>
    <row r="915" spans="3:4">
      <c r="C915" s="205"/>
      <c r="D915" s="205"/>
    </row>
    <row r="916" spans="3:4">
      <c r="C916" s="205"/>
      <c r="D916" s="205"/>
    </row>
    <row r="917" spans="3:4">
      <c r="C917" s="205"/>
      <c r="D917" s="205"/>
    </row>
    <row r="918" spans="3:4">
      <c r="C918" s="205"/>
      <c r="D918" s="205"/>
    </row>
    <row r="919" spans="3:4">
      <c r="C919" s="205"/>
      <c r="D919" s="205"/>
    </row>
    <row r="920" spans="3:4">
      <c r="C920" s="205"/>
      <c r="D920" s="205"/>
    </row>
    <row r="921" spans="3:4">
      <c r="C921" s="205"/>
      <c r="D921" s="205"/>
    </row>
    <row r="922" spans="3:4">
      <c r="C922" s="205"/>
      <c r="D922" s="205"/>
    </row>
    <row r="923" spans="3:4">
      <c r="C923" s="205"/>
      <c r="D923" s="205"/>
    </row>
    <row r="924" spans="3:4">
      <c r="C924" s="205"/>
      <c r="D924" s="205"/>
    </row>
    <row r="925" spans="3:4">
      <c r="C925" s="205"/>
      <c r="D925" s="205"/>
    </row>
    <row r="926" spans="3:4">
      <c r="C926" s="205"/>
      <c r="D926" s="205"/>
    </row>
    <row r="927" spans="3:4">
      <c r="C927" s="205"/>
      <c r="D927" s="205"/>
    </row>
    <row r="928" spans="3:4">
      <c r="C928" s="205"/>
      <c r="D928" s="205"/>
    </row>
    <row r="929" spans="3:4">
      <c r="C929" s="205"/>
      <c r="D929" s="205"/>
    </row>
    <row r="930" spans="3:4">
      <c r="C930" s="205"/>
      <c r="D930" s="205"/>
    </row>
    <row r="931" spans="3:4">
      <c r="C931" s="205"/>
      <c r="D931" s="205"/>
    </row>
    <row r="932" spans="3:4">
      <c r="C932" s="205"/>
      <c r="D932" s="205"/>
    </row>
    <row r="933" spans="3:4">
      <c r="C933" s="205"/>
      <c r="D933" s="205"/>
    </row>
    <row r="934" spans="3:4">
      <c r="C934" s="205"/>
      <c r="D934" s="205"/>
    </row>
    <row r="935" spans="3:4">
      <c r="C935" s="205"/>
      <c r="D935" s="205"/>
    </row>
    <row r="936" spans="3:4">
      <c r="C936" s="205"/>
      <c r="D936" s="205"/>
    </row>
    <row r="937" spans="3:4">
      <c r="C937" s="205"/>
      <c r="D937" s="205"/>
    </row>
    <row r="938" spans="3:4">
      <c r="C938" s="205"/>
      <c r="D938" s="205"/>
    </row>
    <row r="939" spans="3:4">
      <c r="C939" s="205"/>
      <c r="D939" s="205"/>
    </row>
    <row r="940" spans="3:4">
      <c r="C940" s="205"/>
      <c r="D940" s="205"/>
    </row>
    <row r="941" spans="3:4">
      <c r="C941" s="205"/>
      <c r="D941" s="205"/>
    </row>
    <row r="942" spans="3:4">
      <c r="C942" s="205"/>
      <c r="D942" s="205"/>
    </row>
    <row r="943" spans="3:4">
      <c r="C943" s="205"/>
      <c r="D943" s="205"/>
    </row>
    <row r="944" spans="3:4">
      <c r="C944" s="205"/>
      <c r="D944" s="205"/>
    </row>
    <row r="945" spans="3:4">
      <c r="C945" s="205"/>
      <c r="D945" s="205"/>
    </row>
    <row r="946" spans="3:4">
      <c r="C946" s="205"/>
      <c r="D946" s="205"/>
    </row>
    <row r="947" spans="3:4">
      <c r="C947" s="205"/>
      <c r="D947" s="205"/>
    </row>
    <row r="948" spans="3:4">
      <c r="C948" s="205"/>
      <c r="D948" s="205"/>
    </row>
    <row r="949" spans="3:4">
      <c r="C949" s="205"/>
      <c r="D949" s="205"/>
    </row>
    <row r="950" spans="3:4">
      <c r="C950" s="205"/>
      <c r="D950" s="205"/>
    </row>
    <row r="951" spans="3:4">
      <c r="C951" s="205"/>
      <c r="D951" s="205"/>
    </row>
    <row r="952" spans="3:4">
      <c r="C952" s="205"/>
      <c r="D952" s="205"/>
    </row>
    <row r="953" spans="3:4">
      <c r="C953" s="205"/>
      <c r="D953" s="205"/>
    </row>
    <row r="954" spans="3:4">
      <c r="C954" s="205"/>
      <c r="D954" s="205"/>
    </row>
    <row r="955" spans="3:4">
      <c r="C955" s="205"/>
      <c r="D955" s="205"/>
    </row>
    <row r="956" spans="3:4">
      <c r="C956" s="205"/>
      <c r="D956" s="205"/>
    </row>
    <row r="957" spans="3:4">
      <c r="C957" s="205"/>
      <c r="D957" s="205"/>
    </row>
    <row r="958" spans="3:4">
      <c r="C958" s="205"/>
      <c r="D958" s="205"/>
    </row>
    <row r="959" spans="3:4">
      <c r="C959" s="205"/>
      <c r="D959" s="205"/>
    </row>
    <row r="960" spans="3:4">
      <c r="C960" s="205"/>
      <c r="D960" s="205"/>
    </row>
    <row r="961" spans="3:4">
      <c r="C961" s="205"/>
      <c r="D961" s="205"/>
    </row>
    <row r="962" spans="3:4">
      <c r="C962" s="205"/>
      <c r="D962" s="205"/>
    </row>
    <row r="963" spans="3:4">
      <c r="C963" s="205"/>
      <c r="D963" s="205"/>
    </row>
    <row r="964" spans="3:4">
      <c r="C964" s="205"/>
      <c r="D964" s="205"/>
    </row>
    <row r="965" spans="3:4">
      <c r="C965" s="205"/>
      <c r="D965" s="205"/>
    </row>
    <row r="966" spans="3:4">
      <c r="C966" s="205"/>
      <c r="D966" s="205"/>
    </row>
    <row r="967" spans="3:4">
      <c r="C967" s="205"/>
      <c r="D967" s="205"/>
    </row>
    <row r="968" spans="3:4">
      <c r="C968" s="205"/>
      <c r="D968" s="205"/>
    </row>
    <row r="969" spans="3:4">
      <c r="C969" s="205"/>
      <c r="D969" s="205"/>
    </row>
    <row r="970" spans="3:4">
      <c r="C970" s="205"/>
      <c r="D970" s="205"/>
    </row>
    <row r="971" spans="3:4">
      <c r="C971" s="205"/>
      <c r="D971" s="205"/>
    </row>
    <row r="972" spans="3:4">
      <c r="C972" s="205"/>
      <c r="D972" s="205"/>
    </row>
    <row r="973" spans="3:4">
      <c r="C973" s="205"/>
      <c r="D973" s="205"/>
    </row>
    <row r="974" spans="3:4">
      <c r="C974" s="205"/>
      <c r="D974" s="205"/>
    </row>
    <row r="975" spans="3:4">
      <c r="C975" s="205"/>
      <c r="D975" s="205"/>
    </row>
    <row r="976" spans="3:4">
      <c r="C976" s="205"/>
      <c r="D976" s="205"/>
    </row>
    <row r="977" spans="3:4">
      <c r="C977" s="205"/>
      <c r="D977" s="205"/>
    </row>
    <row r="978" spans="3:4">
      <c r="C978" s="205"/>
      <c r="D978" s="205"/>
    </row>
    <row r="979" spans="3:4">
      <c r="C979" s="205"/>
      <c r="D979" s="205"/>
    </row>
    <row r="980" spans="3:4">
      <c r="C980" s="205"/>
      <c r="D980" s="205"/>
    </row>
    <row r="981" spans="3:4">
      <c r="C981" s="205"/>
      <c r="D981" s="205"/>
    </row>
    <row r="982" spans="3:4">
      <c r="C982" s="205"/>
      <c r="D982" s="205"/>
    </row>
    <row r="983" spans="3:4">
      <c r="C983" s="205"/>
      <c r="D983" s="205"/>
    </row>
    <row r="984" spans="3:4">
      <c r="C984" s="205"/>
      <c r="D984" s="205"/>
    </row>
    <row r="985" spans="3:4">
      <c r="C985" s="205"/>
      <c r="D985" s="205"/>
    </row>
    <row r="986" spans="3:4">
      <c r="C986" s="205"/>
      <c r="D986" s="205"/>
    </row>
    <row r="987" spans="3:4">
      <c r="C987" s="205"/>
      <c r="D987" s="205"/>
    </row>
    <row r="988" spans="3:4">
      <c r="C988" s="205"/>
      <c r="D988" s="205"/>
    </row>
    <row r="989" spans="3:4">
      <c r="C989" s="205"/>
      <c r="D989" s="205"/>
    </row>
    <row r="990" spans="3:4">
      <c r="C990" s="205"/>
      <c r="D990" s="205"/>
    </row>
    <row r="991" spans="3:4">
      <c r="C991" s="205"/>
      <c r="D991" s="205"/>
    </row>
    <row r="992" spans="3:4">
      <c r="C992" s="205"/>
      <c r="D992" s="205"/>
    </row>
    <row r="993" spans="3:4">
      <c r="C993" s="205"/>
      <c r="D993" s="205"/>
    </row>
    <row r="994" spans="3:4">
      <c r="C994" s="205"/>
      <c r="D994" s="205"/>
    </row>
    <row r="995" spans="3:4">
      <c r="C995" s="205"/>
      <c r="D995" s="205"/>
    </row>
    <row r="996" spans="3:4">
      <c r="C996" s="205"/>
      <c r="D996" s="205"/>
    </row>
    <row r="997" spans="3:4">
      <c r="C997" s="205"/>
      <c r="D997" s="205"/>
    </row>
    <row r="998" spans="3:4">
      <c r="C998" s="205"/>
      <c r="D998" s="205"/>
    </row>
    <row r="999" spans="3:4">
      <c r="C999" s="205"/>
      <c r="D999" s="205"/>
    </row>
    <row r="1000" spans="3:4">
      <c r="C1000" s="205"/>
      <c r="D1000" s="205"/>
    </row>
    <row r="1001" spans="3:4">
      <c r="C1001" s="205"/>
      <c r="D1001" s="205"/>
    </row>
    <row r="1002" spans="3:4">
      <c r="C1002" s="205"/>
      <c r="D1002" s="205"/>
    </row>
    <row r="1003" spans="3:4">
      <c r="C1003" s="205"/>
      <c r="D1003" s="205"/>
    </row>
    <row r="1004" spans="3:4">
      <c r="C1004" s="205"/>
      <c r="D1004" s="205"/>
    </row>
    <row r="1005" spans="3:4">
      <c r="C1005" s="205"/>
      <c r="D1005" s="205"/>
    </row>
    <row r="1006" spans="3:4">
      <c r="C1006" s="205"/>
      <c r="D1006" s="205"/>
    </row>
    <row r="1007" spans="3:4">
      <c r="C1007" s="205"/>
      <c r="D1007" s="205"/>
    </row>
    <row r="1008" spans="3:4">
      <c r="C1008" s="205"/>
      <c r="D1008" s="205"/>
    </row>
    <row r="1009" spans="3:4">
      <c r="C1009" s="205"/>
      <c r="D1009" s="205"/>
    </row>
    <row r="1010" spans="3:4">
      <c r="C1010" s="205"/>
      <c r="D1010" s="205"/>
    </row>
    <row r="1011" spans="3:4">
      <c r="C1011" s="205"/>
      <c r="D1011" s="205"/>
    </row>
    <row r="1012" spans="3:4">
      <c r="C1012" s="205"/>
      <c r="D1012" s="205"/>
    </row>
    <row r="1013" spans="3:4">
      <c r="C1013" s="205"/>
      <c r="D1013" s="205"/>
    </row>
    <row r="1014" spans="3:4">
      <c r="C1014" s="205"/>
      <c r="D1014" s="205"/>
    </row>
    <row r="1015" spans="3:4">
      <c r="C1015" s="205"/>
      <c r="D1015" s="205"/>
    </row>
    <row r="1016" spans="3:4">
      <c r="C1016" s="205"/>
      <c r="D1016" s="205"/>
    </row>
    <row r="1017" spans="3:4">
      <c r="C1017" s="205"/>
      <c r="D1017" s="205"/>
    </row>
    <row r="1018" spans="3:4">
      <c r="C1018" s="205"/>
      <c r="D1018" s="205"/>
    </row>
    <row r="1019" spans="3:4">
      <c r="C1019" s="205"/>
      <c r="D1019" s="205"/>
    </row>
    <row r="1020" spans="3:4">
      <c r="C1020" s="205"/>
      <c r="D1020" s="205"/>
    </row>
    <row r="1021" spans="3:4">
      <c r="C1021" s="205"/>
      <c r="D1021" s="205"/>
    </row>
    <row r="1022" spans="3:4">
      <c r="C1022" s="205"/>
      <c r="D1022" s="205"/>
    </row>
    <row r="1023" spans="3:4">
      <c r="C1023" s="205"/>
      <c r="D1023" s="205"/>
    </row>
    <row r="1024" spans="3:4">
      <c r="C1024" s="205"/>
      <c r="D1024" s="205"/>
    </row>
    <row r="1025" spans="3:4">
      <c r="C1025" s="205"/>
      <c r="D1025" s="205"/>
    </row>
    <row r="1026" spans="3:4">
      <c r="C1026" s="205"/>
      <c r="D1026" s="205"/>
    </row>
    <row r="1027" spans="3:4">
      <c r="C1027" s="205"/>
      <c r="D1027" s="205"/>
    </row>
    <row r="1028" spans="3:4">
      <c r="C1028" s="205"/>
      <c r="D1028" s="205"/>
    </row>
    <row r="1029" spans="3:4">
      <c r="C1029" s="205"/>
      <c r="D1029" s="205"/>
    </row>
    <row r="1030" spans="3:4">
      <c r="C1030" s="205"/>
      <c r="D1030" s="205"/>
    </row>
    <row r="1031" spans="3:4">
      <c r="C1031" s="205"/>
      <c r="D1031" s="205"/>
    </row>
    <row r="1032" spans="3:4">
      <c r="C1032" s="205"/>
      <c r="D1032" s="205"/>
    </row>
    <row r="1033" spans="3:4">
      <c r="C1033" s="205"/>
      <c r="D1033" s="205"/>
    </row>
    <row r="1034" spans="3:4">
      <c r="C1034" s="205"/>
      <c r="D1034" s="205"/>
    </row>
    <row r="1035" spans="3:4">
      <c r="C1035" s="205"/>
      <c r="D1035" s="205"/>
    </row>
    <row r="1036" spans="3:4">
      <c r="C1036" s="205"/>
      <c r="D1036" s="205"/>
    </row>
    <row r="1037" spans="3:4">
      <c r="C1037" s="205"/>
      <c r="D1037" s="205"/>
    </row>
    <row r="1038" spans="3:4">
      <c r="C1038" s="205"/>
      <c r="D1038" s="205"/>
    </row>
    <row r="1039" spans="3:4">
      <c r="C1039" s="205"/>
      <c r="D1039" s="205"/>
    </row>
    <row r="1040" spans="3:4">
      <c r="C1040" s="205"/>
      <c r="D1040" s="205"/>
    </row>
    <row r="1041" spans="3:4">
      <c r="C1041" s="205"/>
      <c r="D1041" s="205"/>
    </row>
    <row r="1042" spans="3:4">
      <c r="C1042" s="205"/>
      <c r="D1042" s="205"/>
    </row>
    <row r="1043" spans="3:4">
      <c r="C1043" s="205"/>
      <c r="D1043" s="205"/>
    </row>
    <row r="1044" spans="3:4">
      <c r="C1044" s="205"/>
      <c r="D1044" s="205"/>
    </row>
    <row r="1045" spans="3:4">
      <c r="C1045" s="205"/>
      <c r="D1045" s="205"/>
    </row>
    <row r="1046" spans="3:4">
      <c r="C1046" s="205"/>
      <c r="D1046" s="205"/>
    </row>
    <row r="1047" spans="3:4">
      <c r="C1047" s="205"/>
      <c r="D1047" s="205"/>
    </row>
    <row r="1048" spans="3:4">
      <c r="C1048" s="205"/>
      <c r="D1048" s="205"/>
    </row>
    <row r="1049" spans="3:4">
      <c r="C1049" s="205"/>
      <c r="D1049" s="205"/>
    </row>
    <row r="1050" spans="3:4">
      <c r="C1050" s="205"/>
      <c r="D1050" s="205"/>
    </row>
    <row r="1051" spans="3:4">
      <c r="C1051" s="205"/>
      <c r="D1051" s="205"/>
    </row>
    <row r="1052" spans="3:4">
      <c r="C1052" s="205"/>
      <c r="D1052" s="205"/>
    </row>
    <row r="1053" spans="3:4">
      <c r="C1053" s="205"/>
      <c r="D1053" s="205"/>
    </row>
    <row r="1054" spans="3:4">
      <c r="C1054" s="205"/>
      <c r="D1054" s="205"/>
    </row>
    <row r="1055" spans="3:4">
      <c r="C1055" s="205"/>
      <c r="D1055" s="205"/>
    </row>
    <row r="1056" spans="3:4">
      <c r="C1056" s="205"/>
      <c r="D1056" s="205"/>
    </row>
    <row r="1057" spans="3:4">
      <c r="C1057" s="205"/>
      <c r="D1057" s="205"/>
    </row>
    <row r="1058" spans="3:4">
      <c r="C1058" s="205"/>
      <c r="D1058" s="205"/>
    </row>
    <row r="1059" spans="3:4">
      <c r="C1059" s="205"/>
      <c r="D1059" s="205"/>
    </row>
    <row r="1060" spans="3:4">
      <c r="C1060" s="205"/>
      <c r="D1060" s="205"/>
    </row>
    <row r="1061" spans="3:4">
      <c r="C1061" s="205"/>
      <c r="D1061" s="205"/>
    </row>
    <row r="1062" spans="3:4">
      <c r="C1062" s="205"/>
      <c r="D1062" s="205"/>
    </row>
    <row r="1063" spans="3:4">
      <c r="C1063" s="205"/>
      <c r="D1063" s="205"/>
    </row>
    <row r="1064" spans="3:4">
      <c r="C1064" s="205"/>
      <c r="D1064" s="205"/>
    </row>
    <row r="1065" spans="3:4">
      <c r="C1065" s="205"/>
      <c r="D1065" s="205"/>
    </row>
    <row r="1066" spans="3:4">
      <c r="C1066" s="205"/>
      <c r="D1066" s="205"/>
    </row>
    <row r="1067" spans="3:4">
      <c r="C1067" s="205"/>
      <c r="D1067" s="205"/>
    </row>
    <row r="1068" spans="3:4">
      <c r="C1068" s="205"/>
      <c r="D1068" s="205"/>
    </row>
    <row r="1069" spans="3:4">
      <c r="C1069" s="205"/>
      <c r="D1069" s="205"/>
    </row>
    <row r="1070" spans="3:4">
      <c r="C1070" s="205"/>
      <c r="D1070" s="205"/>
    </row>
    <row r="1071" spans="3:4">
      <c r="C1071" s="205"/>
      <c r="D1071" s="205"/>
    </row>
    <row r="1072" spans="3:4">
      <c r="C1072" s="205"/>
      <c r="D1072" s="205"/>
    </row>
    <row r="1073" spans="3:4">
      <c r="C1073" s="205"/>
      <c r="D1073" s="205"/>
    </row>
    <row r="1074" spans="3:4">
      <c r="C1074" s="205"/>
      <c r="D1074" s="205"/>
    </row>
    <row r="1075" spans="3:4">
      <c r="C1075" s="205"/>
      <c r="D1075" s="205"/>
    </row>
    <row r="1076" spans="3:4">
      <c r="C1076" s="205"/>
      <c r="D1076" s="205"/>
    </row>
    <row r="1077" spans="3:4">
      <c r="C1077" s="205"/>
      <c r="D1077" s="205"/>
    </row>
    <row r="1078" spans="3:4">
      <c r="C1078" s="205"/>
      <c r="D1078" s="205"/>
    </row>
    <row r="1079" spans="3:4">
      <c r="C1079" s="205"/>
      <c r="D1079" s="205"/>
    </row>
    <row r="1080" spans="3:4">
      <c r="C1080" s="205"/>
      <c r="D1080" s="205"/>
    </row>
    <row r="1081" spans="3:4">
      <c r="C1081" s="205"/>
      <c r="D1081" s="205"/>
    </row>
    <row r="1082" spans="3:4">
      <c r="C1082" s="205"/>
      <c r="D1082" s="205"/>
    </row>
    <row r="1083" spans="3:4">
      <c r="C1083" s="205"/>
      <c r="D1083" s="205"/>
    </row>
    <row r="1084" spans="3:4">
      <c r="C1084" s="205"/>
      <c r="D1084" s="205"/>
    </row>
    <row r="1085" spans="3:4">
      <c r="C1085" s="205"/>
      <c r="D1085" s="205"/>
    </row>
    <row r="1086" spans="3:4">
      <c r="C1086" s="205"/>
      <c r="D1086" s="205"/>
    </row>
    <row r="1087" spans="3:4">
      <c r="C1087" s="205"/>
      <c r="D1087" s="205"/>
    </row>
    <row r="1088" spans="3:4">
      <c r="C1088" s="205"/>
      <c r="D1088" s="205"/>
    </row>
    <row r="1089" spans="3:4">
      <c r="C1089" s="205"/>
      <c r="D1089" s="205"/>
    </row>
    <row r="1090" spans="3:4">
      <c r="C1090" s="205"/>
      <c r="D1090" s="205"/>
    </row>
    <row r="1091" spans="3:4">
      <c r="C1091" s="205"/>
      <c r="D1091" s="205"/>
    </row>
    <row r="1092" spans="3:4">
      <c r="C1092" s="205"/>
      <c r="D1092" s="205"/>
    </row>
    <row r="1093" spans="3:4">
      <c r="C1093" s="205"/>
      <c r="D1093" s="205"/>
    </row>
    <row r="1094" spans="3:4">
      <c r="C1094" s="205"/>
      <c r="D1094" s="205"/>
    </row>
    <row r="1095" spans="3:4">
      <c r="C1095" s="205"/>
      <c r="D1095" s="205"/>
    </row>
    <row r="1096" spans="3:4">
      <c r="C1096" s="205"/>
      <c r="D1096" s="205"/>
    </row>
    <row r="1097" spans="3:4">
      <c r="C1097" s="205"/>
      <c r="D1097" s="205"/>
    </row>
    <row r="1098" spans="3:4">
      <c r="C1098" s="205"/>
      <c r="D1098" s="205"/>
    </row>
    <row r="1099" spans="3:4">
      <c r="C1099" s="205"/>
      <c r="D1099" s="205"/>
    </row>
    <row r="1100" spans="3:4">
      <c r="C1100" s="205"/>
      <c r="D1100" s="205"/>
    </row>
    <row r="1101" spans="3:4">
      <c r="C1101" s="205"/>
      <c r="D1101" s="205"/>
    </row>
    <row r="1102" spans="3:4">
      <c r="C1102" s="205"/>
      <c r="D1102" s="205"/>
    </row>
    <row r="1103" spans="3:4">
      <c r="C1103" s="205"/>
      <c r="D1103" s="205"/>
    </row>
    <row r="1104" spans="3:4">
      <c r="C1104" s="205"/>
      <c r="D1104" s="205"/>
    </row>
    <row r="1105" spans="3:4">
      <c r="C1105" s="205"/>
      <c r="D1105" s="205"/>
    </row>
    <row r="1106" spans="3:4">
      <c r="C1106" s="205"/>
      <c r="D1106" s="205"/>
    </row>
    <row r="1107" spans="3:4">
      <c r="C1107" s="205"/>
      <c r="D1107" s="205"/>
    </row>
    <row r="1108" spans="3:4">
      <c r="C1108" s="205"/>
      <c r="D1108" s="205"/>
    </row>
    <row r="1109" spans="3:4">
      <c r="C1109" s="205"/>
      <c r="D1109" s="205"/>
    </row>
    <row r="1110" spans="3:4">
      <c r="C1110" s="205"/>
      <c r="D1110" s="205"/>
    </row>
    <row r="1111" spans="3:4">
      <c r="C1111" s="205"/>
      <c r="D1111" s="205"/>
    </row>
    <row r="1112" spans="3:4">
      <c r="C1112" s="205"/>
      <c r="D1112" s="205"/>
    </row>
    <row r="1113" spans="3:4">
      <c r="C1113" s="205"/>
      <c r="D1113" s="205"/>
    </row>
    <row r="1114" spans="3:4">
      <c r="C1114" s="205"/>
      <c r="D1114" s="205"/>
    </row>
    <row r="1115" spans="3:4">
      <c r="C1115" s="205"/>
      <c r="D1115" s="205"/>
    </row>
    <row r="1116" spans="3:4">
      <c r="C1116" s="205"/>
      <c r="D1116" s="205"/>
    </row>
    <row r="1117" spans="3:4">
      <c r="C1117" s="205"/>
      <c r="D1117" s="205"/>
    </row>
    <row r="1118" spans="3:4">
      <c r="C1118" s="205"/>
      <c r="D1118" s="205"/>
    </row>
    <row r="1119" spans="3:4">
      <c r="C1119" s="205"/>
      <c r="D1119" s="205"/>
    </row>
    <row r="1120" spans="3:4">
      <c r="C1120" s="205"/>
      <c r="D1120" s="205"/>
    </row>
    <row r="1121" spans="3:4">
      <c r="C1121" s="205"/>
      <c r="D1121" s="205"/>
    </row>
    <row r="1122" spans="3:4">
      <c r="C1122" s="205"/>
      <c r="D1122" s="205"/>
    </row>
    <row r="1123" spans="3:4">
      <c r="C1123" s="205"/>
      <c r="D1123" s="205"/>
    </row>
    <row r="1124" spans="3:4">
      <c r="C1124" s="205"/>
      <c r="D1124" s="205"/>
    </row>
    <row r="1125" spans="3:4">
      <c r="C1125" s="205"/>
      <c r="D1125" s="205"/>
    </row>
    <row r="1126" spans="3:4">
      <c r="C1126" s="205"/>
      <c r="D1126" s="205"/>
    </row>
    <row r="1127" spans="3:4">
      <c r="C1127" s="205"/>
      <c r="D1127" s="205"/>
    </row>
    <row r="1128" spans="3:4">
      <c r="C1128" s="205"/>
      <c r="D1128" s="205"/>
    </row>
    <row r="1129" spans="3:4">
      <c r="C1129" s="205"/>
      <c r="D1129" s="205"/>
    </row>
    <row r="1130" spans="3:4">
      <c r="C1130" s="205"/>
      <c r="D1130" s="205"/>
    </row>
    <row r="1131" spans="3:4">
      <c r="C1131" s="205"/>
      <c r="D1131" s="205"/>
    </row>
    <row r="1132" spans="3:4">
      <c r="C1132" s="205"/>
      <c r="D1132" s="205"/>
    </row>
    <row r="1133" spans="3:4">
      <c r="C1133" s="205"/>
      <c r="D1133" s="205"/>
    </row>
    <row r="1134" spans="3:4">
      <c r="C1134" s="205"/>
      <c r="D1134" s="205"/>
    </row>
    <row r="1135" spans="3:4">
      <c r="C1135" s="205"/>
      <c r="D1135" s="205"/>
    </row>
    <row r="1136" spans="3:4">
      <c r="C1136" s="205"/>
      <c r="D1136" s="205"/>
    </row>
    <row r="1137" spans="3:4">
      <c r="C1137" s="205"/>
      <c r="D1137" s="205"/>
    </row>
    <row r="1138" spans="3:4">
      <c r="C1138" s="205"/>
      <c r="D1138" s="205"/>
    </row>
    <row r="1139" spans="3:4">
      <c r="C1139" s="205"/>
      <c r="D1139" s="205"/>
    </row>
    <row r="1140" spans="3:4">
      <c r="C1140" s="205"/>
      <c r="D1140" s="205"/>
    </row>
    <row r="1141" spans="3:4">
      <c r="C1141" s="205"/>
      <c r="D1141" s="205"/>
    </row>
    <row r="1142" spans="3:4">
      <c r="C1142" s="205"/>
      <c r="D1142" s="205"/>
    </row>
    <row r="1143" spans="3:4">
      <c r="C1143" s="205"/>
      <c r="D1143" s="205"/>
    </row>
    <row r="1144" spans="3:4">
      <c r="C1144" s="205"/>
      <c r="D1144" s="205"/>
    </row>
    <row r="1145" spans="3:4">
      <c r="C1145" s="205"/>
      <c r="D1145" s="205"/>
    </row>
    <row r="1146" spans="3:4">
      <c r="C1146" s="205"/>
      <c r="D1146" s="205"/>
    </row>
    <row r="1147" spans="3:4">
      <c r="C1147" s="205"/>
      <c r="D1147" s="205"/>
    </row>
    <row r="1148" spans="3:4">
      <c r="C1148" s="205"/>
      <c r="D1148" s="205"/>
    </row>
    <row r="1149" spans="3:4">
      <c r="C1149" s="205"/>
      <c r="D1149" s="205"/>
    </row>
    <row r="1150" spans="3:4">
      <c r="C1150" s="205"/>
      <c r="D1150" s="205"/>
    </row>
    <row r="1151" spans="3:4">
      <c r="C1151" s="205"/>
      <c r="D1151" s="205"/>
    </row>
    <row r="1152" spans="3:4">
      <c r="C1152" s="205"/>
      <c r="D1152" s="205"/>
    </row>
    <row r="1153" spans="3:4">
      <c r="C1153" s="205"/>
      <c r="D1153" s="205"/>
    </row>
    <row r="1154" spans="3:4">
      <c r="C1154" s="205"/>
      <c r="D1154" s="205"/>
    </row>
    <row r="1155" spans="3:4">
      <c r="C1155" s="205"/>
      <c r="D1155" s="205"/>
    </row>
    <row r="1156" spans="3:4">
      <c r="C1156" s="205"/>
      <c r="D1156" s="205"/>
    </row>
    <row r="1157" spans="3:4">
      <c r="C1157" s="205"/>
      <c r="D1157" s="205"/>
    </row>
    <row r="1158" spans="3:4">
      <c r="C1158" s="205"/>
      <c r="D1158" s="205"/>
    </row>
    <row r="1159" spans="3:4">
      <c r="C1159" s="205"/>
      <c r="D1159" s="205"/>
    </row>
    <row r="1160" spans="3:4">
      <c r="C1160" s="205"/>
      <c r="D1160" s="205"/>
    </row>
    <row r="1161" spans="3:4">
      <c r="C1161" s="205"/>
      <c r="D1161" s="205"/>
    </row>
    <row r="1162" spans="3:4">
      <c r="C1162" s="205"/>
      <c r="D1162" s="205"/>
    </row>
    <row r="1163" spans="3:4">
      <c r="C1163" s="205"/>
      <c r="D1163" s="205"/>
    </row>
    <row r="1164" spans="3:4">
      <c r="C1164" s="205"/>
      <c r="D1164" s="205"/>
    </row>
    <row r="1165" spans="3:4">
      <c r="C1165" s="205"/>
      <c r="D1165" s="205"/>
    </row>
    <row r="1166" spans="3:4">
      <c r="C1166" s="205"/>
      <c r="D1166" s="205"/>
    </row>
    <row r="1167" spans="3:4">
      <c r="C1167" s="205"/>
      <c r="D1167" s="205"/>
    </row>
    <row r="1168" spans="3:4">
      <c r="C1168" s="205"/>
      <c r="D1168" s="205"/>
    </row>
    <row r="1169" spans="3:4">
      <c r="C1169" s="205"/>
      <c r="D1169" s="205"/>
    </row>
    <row r="1170" spans="3:4">
      <c r="C1170" s="205"/>
      <c r="D1170" s="205"/>
    </row>
    <row r="1171" spans="3:4">
      <c r="C1171" s="205"/>
      <c r="D1171" s="205"/>
    </row>
    <row r="1172" spans="3:4">
      <c r="C1172" s="205"/>
      <c r="D1172" s="205"/>
    </row>
    <row r="1173" spans="3:4">
      <c r="C1173" s="205"/>
      <c r="D1173" s="205"/>
    </row>
    <row r="1174" spans="3:4">
      <c r="C1174" s="205"/>
      <c r="D1174" s="205"/>
    </row>
    <row r="1175" spans="3:4">
      <c r="C1175" s="205"/>
      <c r="D1175" s="205"/>
    </row>
    <row r="1176" spans="3:4">
      <c r="C1176" s="205"/>
      <c r="D1176" s="205"/>
    </row>
    <row r="1177" spans="3:4">
      <c r="C1177" s="205"/>
      <c r="D1177" s="205"/>
    </row>
    <row r="1178" spans="3:4">
      <c r="C1178" s="205"/>
      <c r="D1178" s="205"/>
    </row>
    <row r="1179" spans="3:4">
      <c r="C1179" s="205"/>
      <c r="D1179" s="205"/>
    </row>
    <row r="1180" spans="3:4">
      <c r="C1180" s="205"/>
      <c r="D1180" s="205"/>
    </row>
    <row r="1181" spans="3:4">
      <c r="C1181" s="205"/>
      <c r="D1181" s="205"/>
    </row>
    <row r="1182" spans="3:4">
      <c r="C1182" s="205"/>
      <c r="D1182" s="205"/>
    </row>
    <row r="1183" spans="3:4">
      <c r="C1183" s="205"/>
      <c r="D1183" s="205"/>
    </row>
    <row r="1184" spans="3:4">
      <c r="C1184" s="205"/>
      <c r="D1184" s="205"/>
    </row>
    <row r="1185" spans="3:4">
      <c r="C1185" s="205"/>
      <c r="D1185" s="205"/>
    </row>
    <row r="1186" spans="3:4">
      <c r="C1186" s="205"/>
      <c r="D1186" s="205"/>
    </row>
    <row r="1187" spans="3:4">
      <c r="C1187" s="205"/>
      <c r="D1187" s="205"/>
    </row>
    <row r="1188" spans="3:4">
      <c r="C1188" s="205"/>
      <c r="D1188" s="205"/>
    </row>
    <row r="1189" spans="3:4">
      <c r="C1189" s="205"/>
      <c r="D1189" s="205"/>
    </row>
    <row r="1190" spans="3:4">
      <c r="C1190" s="205"/>
      <c r="D1190" s="205"/>
    </row>
    <row r="1191" spans="3:4">
      <c r="C1191" s="205"/>
      <c r="D1191" s="205"/>
    </row>
    <row r="1192" spans="3:4">
      <c r="C1192" s="205"/>
      <c r="D1192" s="205"/>
    </row>
    <row r="1193" spans="3:4">
      <c r="C1193" s="205"/>
      <c r="D1193" s="205"/>
    </row>
    <row r="1194" spans="3:4">
      <c r="C1194" s="205"/>
      <c r="D1194" s="205"/>
    </row>
    <row r="1195" spans="3:4">
      <c r="C1195" s="205"/>
      <c r="D1195" s="205"/>
    </row>
    <row r="1196" spans="3:4">
      <c r="C1196" s="205"/>
      <c r="D1196" s="205"/>
    </row>
    <row r="1197" spans="3:4">
      <c r="C1197" s="205"/>
      <c r="D1197" s="205"/>
    </row>
    <row r="1198" spans="3:4">
      <c r="C1198" s="205"/>
      <c r="D1198" s="205"/>
    </row>
    <row r="1199" spans="3:4">
      <c r="C1199" s="205"/>
      <c r="D1199" s="205"/>
    </row>
    <row r="1200" spans="3:4">
      <c r="C1200" s="205"/>
      <c r="D1200" s="205"/>
    </row>
    <row r="1201" spans="3:4">
      <c r="C1201" s="205"/>
      <c r="D1201" s="205"/>
    </row>
    <row r="1202" spans="3:4">
      <c r="C1202" s="205"/>
      <c r="D1202" s="205"/>
    </row>
    <row r="1203" spans="3:4">
      <c r="C1203" s="205"/>
      <c r="D1203" s="205"/>
    </row>
    <row r="1204" spans="3:4">
      <c r="C1204" s="205"/>
      <c r="D1204" s="205"/>
    </row>
    <row r="1205" spans="3:4">
      <c r="C1205" s="205"/>
      <c r="D1205" s="205"/>
    </row>
    <row r="1206" spans="3:4">
      <c r="C1206" s="205"/>
      <c r="D1206" s="205"/>
    </row>
    <row r="1207" spans="3:4">
      <c r="C1207" s="205"/>
      <c r="D1207" s="205"/>
    </row>
    <row r="1208" spans="3:4">
      <c r="C1208" s="205"/>
      <c r="D1208" s="205"/>
    </row>
    <row r="1209" spans="3:4">
      <c r="C1209" s="205"/>
      <c r="D1209" s="205"/>
    </row>
    <row r="1210" spans="3:4">
      <c r="C1210" s="205"/>
      <c r="D1210" s="205"/>
    </row>
    <row r="1211" spans="3:4">
      <c r="C1211" s="205"/>
      <c r="D1211" s="205"/>
    </row>
    <row r="1212" spans="3:4">
      <c r="C1212" s="205"/>
      <c r="D1212" s="205"/>
    </row>
    <row r="1213" spans="3:4">
      <c r="C1213" s="205"/>
      <c r="D1213" s="205"/>
    </row>
    <row r="1214" spans="3:4">
      <c r="C1214" s="205"/>
      <c r="D1214" s="205"/>
    </row>
    <row r="1215" spans="3:4">
      <c r="C1215" s="205"/>
      <c r="D1215" s="205"/>
    </row>
    <row r="1216" spans="3:4">
      <c r="C1216" s="205"/>
      <c r="D1216" s="205"/>
    </row>
    <row r="1217" spans="3:4">
      <c r="C1217" s="205"/>
      <c r="D1217" s="205"/>
    </row>
    <row r="1218" spans="3:4">
      <c r="C1218" s="205"/>
      <c r="D1218" s="205"/>
    </row>
    <row r="1219" spans="3:4">
      <c r="C1219" s="205"/>
      <c r="D1219" s="205"/>
    </row>
    <row r="1220" spans="3:4">
      <c r="C1220" s="205"/>
      <c r="D1220" s="205"/>
    </row>
    <row r="1221" spans="3:4">
      <c r="C1221" s="205"/>
      <c r="D1221" s="205"/>
    </row>
    <row r="1222" spans="3:4">
      <c r="C1222" s="205"/>
      <c r="D1222" s="205"/>
    </row>
    <row r="1223" spans="3:4">
      <c r="C1223" s="205"/>
      <c r="D1223" s="205"/>
    </row>
    <row r="1224" spans="3:4">
      <c r="C1224" s="205"/>
      <c r="D1224" s="205"/>
    </row>
    <row r="1225" spans="3:4">
      <c r="C1225" s="205"/>
      <c r="D1225" s="205"/>
    </row>
    <row r="1226" spans="3:4">
      <c r="C1226" s="205"/>
      <c r="D1226" s="205"/>
    </row>
    <row r="1227" spans="3:4">
      <c r="C1227" s="205"/>
      <c r="D1227" s="205"/>
    </row>
    <row r="1228" spans="3:4">
      <c r="C1228" s="205"/>
      <c r="D1228" s="205"/>
    </row>
    <row r="1229" spans="3:4">
      <c r="C1229" s="205"/>
      <c r="D1229" s="205"/>
    </row>
    <row r="1230" spans="3:4">
      <c r="C1230" s="205"/>
      <c r="D1230" s="205"/>
    </row>
    <row r="1231" spans="3:4">
      <c r="C1231" s="205"/>
      <c r="D1231" s="205"/>
    </row>
    <row r="1232" spans="3:4">
      <c r="C1232" s="205"/>
      <c r="D1232" s="205"/>
    </row>
    <row r="1233" spans="3:4">
      <c r="C1233" s="205"/>
      <c r="D1233" s="205"/>
    </row>
    <row r="1234" spans="3:4">
      <c r="C1234" s="205"/>
      <c r="D1234" s="205"/>
    </row>
    <row r="1235" spans="3:4">
      <c r="C1235" s="205"/>
      <c r="D1235" s="205"/>
    </row>
    <row r="1236" spans="3:4">
      <c r="C1236" s="205"/>
      <c r="D1236" s="205"/>
    </row>
    <row r="1237" spans="3:4">
      <c r="C1237" s="205"/>
      <c r="D1237" s="205"/>
    </row>
    <row r="1238" spans="3:4">
      <c r="C1238" s="205"/>
      <c r="D1238" s="205"/>
    </row>
    <row r="1239" spans="3:4">
      <c r="C1239" s="205"/>
      <c r="D1239" s="205"/>
    </row>
    <row r="1240" spans="3:4">
      <c r="C1240" s="205"/>
      <c r="D1240" s="205"/>
    </row>
    <row r="1241" spans="3:4">
      <c r="C1241" s="205"/>
      <c r="D1241" s="205"/>
    </row>
    <row r="1242" spans="3:4">
      <c r="C1242" s="205"/>
      <c r="D1242" s="205"/>
    </row>
    <row r="1243" spans="3:4">
      <c r="C1243" s="205"/>
      <c r="D1243" s="205"/>
    </row>
    <row r="1244" spans="3:4">
      <c r="C1244" s="205"/>
      <c r="D1244" s="205"/>
    </row>
    <row r="1245" spans="3:4">
      <c r="C1245" s="205"/>
      <c r="D1245" s="205"/>
    </row>
    <row r="1246" spans="3:4">
      <c r="C1246" s="205"/>
      <c r="D1246" s="205"/>
    </row>
    <row r="1247" spans="3:4">
      <c r="C1247" s="205"/>
      <c r="D1247" s="205"/>
    </row>
    <row r="1248" spans="3:4">
      <c r="C1248" s="205"/>
      <c r="D1248" s="205"/>
    </row>
    <row r="1249" spans="3:4">
      <c r="C1249" s="205"/>
      <c r="D1249" s="205"/>
    </row>
    <row r="1250" spans="3:4">
      <c r="C1250" s="205"/>
      <c r="D1250" s="205"/>
    </row>
    <row r="1251" spans="3:4">
      <c r="C1251" s="205"/>
      <c r="D1251" s="205"/>
    </row>
    <row r="1252" spans="3:4">
      <c r="C1252" s="205"/>
      <c r="D1252" s="205"/>
    </row>
    <row r="1253" spans="3:4">
      <c r="C1253" s="205"/>
      <c r="D1253" s="205"/>
    </row>
    <row r="1254" spans="3:4">
      <c r="C1254" s="205"/>
      <c r="D1254" s="205"/>
    </row>
    <row r="1255" spans="3:4">
      <c r="C1255" s="205"/>
      <c r="D1255" s="205"/>
    </row>
    <row r="1256" spans="3:4">
      <c r="C1256" s="205"/>
      <c r="D1256" s="205"/>
    </row>
    <row r="1257" spans="3:4">
      <c r="C1257" s="205"/>
      <c r="D1257" s="205"/>
    </row>
    <row r="1258" spans="3:4">
      <c r="C1258" s="205"/>
      <c r="D1258" s="205"/>
    </row>
    <row r="1259" spans="3:4">
      <c r="C1259" s="205"/>
      <c r="D1259" s="205"/>
    </row>
    <row r="1260" spans="3:4">
      <c r="C1260" s="205"/>
      <c r="D1260" s="205"/>
    </row>
    <row r="1261" spans="3:4">
      <c r="C1261" s="205"/>
      <c r="D1261" s="205"/>
    </row>
    <row r="1262" spans="3:4">
      <c r="C1262" s="205"/>
      <c r="D1262" s="205"/>
    </row>
    <row r="1263" spans="3:4">
      <c r="C1263" s="205"/>
      <c r="D1263" s="205"/>
    </row>
    <row r="1264" spans="3:4">
      <c r="C1264" s="205"/>
      <c r="D1264" s="205"/>
    </row>
    <row r="1265" spans="3:4">
      <c r="C1265" s="205"/>
      <c r="D1265" s="205"/>
    </row>
    <row r="1266" spans="3:4">
      <c r="C1266" s="205"/>
      <c r="D1266" s="205"/>
    </row>
    <row r="1267" spans="3:4">
      <c r="C1267" s="205"/>
      <c r="D1267" s="205"/>
    </row>
    <row r="1268" spans="3:4">
      <c r="C1268" s="205"/>
      <c r="D1268" s="205"/>
    </row>
    <row r="1269" spans="3:4">
      <c r="C1269" s="205"/>
      <c r="D1269" s="205"/>
    </row>
    <row r="1270" spans="3:4">
      <c r="C1270" s="205"/>
      <c r="D1270" s="205"/>
    </row>
    <row r="1271" spans="3:4">
      <c r="C1271" s="205"/>
      <c r="D1271" s="205"/>
    </row>
    <row r="1272" spans="3:4">
      <c r="C1272" s="205"/>
      <c r="D1272" s="205"/>
    </row>
    <row r="1273" spans="3:4">
      <c r="C1273" s="205"/>
      <c r="D1273" s="205"/>
    </row>
    <row r="1274" spans="3:4">
      <c r="C1274" s="205"/>
      <c r="D1274" s="205"/>
    </row>
    <row r="1275" spans="3:4">
      <c r="C1275" s="205"/>
      <c r="D1275" s="205"/>
    </row>
    <row r="1276" spans="3:4">
      <c r="C1276" s="205"/>
      <c r="D1276" s="205"/>
    </row>
    <row r="1277" spans="3:4">
      <c r="C1277" s="205"/>
      <c r="D1277" s="205"/>
    </row>
    <row r="1278" spans="3:4">
      <c r="C1278" s="205"/>
      <c r="D1278" s="205"/>
    </row>
    <row r="1279" spans="3:4">
      <c r="C1279" s="205"/>
      <c r="D1279" s="205"/>
    </row>
    <row r="1280" spans="3:4">
      <c r="C1280" s="205"/>
      <c r="D1280" s="205"/>
    </row>
    <row r="1281" spans="3:4">
      <c r="C1281" s="205"/>
      <c r="D1281" s="205"/>
    </row>
    <row r="1282" spans="3:4">
      <c r="C1282" s="205"/>
      <c r="D1282" s="205"/>
    </row>
    <row r="1283" spans="3:4">
      <c r="C1283" s="205"/>
      <c r="D1283" s="205"/>
    </row>
    <row r="1284" spans="3:4">
      <c r="C1284" s="205"/>
      <c r="D1284" s="205"/>
    </row>
  </sheetData>
  <autoFilter ref="B7:W42" xr:uid="{00000000-0001-0000-0500-000000000000}">
    <filterColumn colId="1" showButton="0"/>
    <filterColumn colId="7" showButton="0"/>
    <filterColumn colId="16" showButton="0"/>
    <filterColumn colId="17" showButton="0"/>
    <filterColumn colId="18" showButton="0"/>
    <filterColumn colId="19" showButton="0"/>
  </autoFilter>
  <mergeCells count="40">
    <mergeCell ref="V10:V11"/>
    <mergeCell ref="Q10:Q11"/>
    <mergeCell ref="R10:R11"/>
    <mergeCell ref="S10:S11"/>
    <mergeCell ref="T10:T11"/>
    <mergeCell ref="U10:U11"/>
    <mergeCell ref="L10:L11"/>
    <mergeCell ref="M10:M11"/>
    <mergeCell ref="N10:N11"/>
    <mergeCell ref="O10:O11"/>
    <mergeCell ref="P10:P11"/>
    <mergeCell ref="C10:C11"/>
    <mergeCell ref="B10:B11"/>
    <mergeCell ref="D10:D11"/>
    <mergeCell ref="E10:E11"/>
    <mergeCell ref="F10:F11"/>
    <mergeCell ref="B45:W45"/>
    <mergeCell ref="B6:V6"/>
    <mergeCell ref="Q7:Q9"/>
    <mergeCell ref="F7:F9"/>
    <mergeCell ref="H7:H9"/>
    <mergeCell ref="G7:G9"/>
    <mergeCell ref="M7:M9"/>
    <mergeCell ref="P7:P9"/>
    <mergeCell ref="R7:V7"/>
    <mergeCell ref="I7:J7"/>
    <mergeCell ref="I8:I9"/>
    <mergeCell ref="J8:J9"/>
    <mergeCell ref="C7:D7"/>
    <mergeCell ref="L7:L9"/>
    <mergeCell ref="O7:O9"/>
    <mergeCell ref="N7:N9"/>
    <mergeCell ref="B7:B9"/>
    <mergeCell ref="E7:E9"/>
    <mergeCell ref="B1:R1"/>
    <mergeCell ref="B2:R2"/>
    <mergeCell ref="B3:R3"/>
    <mergeCell ref="B4:R4"/>
    <mergeCell ref="B5:E5"/>
    <mergeCell ref="K7:K9"/>
  </mergeCells>
  <pageMargins left="0.7" right="0.7" top="0.75" bottom="0.75" header="0.3" footer="0.3"/>
  <pageSetup orientation="portrait" horizontalDpi="4294967292" verticalDpi="4294967292"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D7B1B-E583-40DD-BA85-D62A1AB17A6F}">
  <sheetPr>
    <tabColor theme="6" tint="0.39997558519241921"/>
  </sheetPr>
  <dimension ref="A1:V22"/>
  <sheetViews>
    <sheetView showGridLines="0" zoomScale="80" zoomScaleNormal="80" workbookViewId="0">
      <selection activeCell="E20" sqref="E20:G20"/>
    </sheetView>
  </sheetViews>
  <sheetFormatPr baseColWidth="10" defaultColWidth="11" defaultRowHeight="16.5"/>
  <cols>
    <col min="1" max="1" width="3.25" style="245" bestFit="1" customWidth="1"/>
    <col min="2" max="2" width="19.375" style="245" customWidth="1"/>
    <col min="3" max="3" width="40.625" style="245" customWidth="1"/>
    <col min="4" max="4" width="19.75" style="245" customWidth="1"/>
    <col min="5" max="5" width="32.125" style="245" bestFit="1" customWidth="1"/>
    <col min="6" max="6" width="36.375" style="245" bestFit="1" customWidth="1"/>
    <col min="7" max="7" width="32.75" style="245" customWidth="1"/>
    <col min="8" max="9" width="32.75" style="247" customWidth="1"/>
    <col min="10" max="10" width="32.75" style="245" customWidth="1"/>
    <col min="11" max="11" width="47.625" style="247" customWidth="1"/>
    <col min="12" max="12" width="39.125" style="247" customWidth="1"/>
    <col min="13" max="16384" width="11" style="245"/>
  </cols>
  <sheetData>
    <row r="1" spans="1:22">
      <c r="C1" s="246"/>
      <c r="D1" s="246"/>
      <c r="E1" s="246"/>
      <c r="F1" s="246"/>
      <c r="J1" s="248"/>
      <c r="K1" s="248"/>
      <c r="L1" s="248"/>
    </row>
    <row r="2" spans="1:22" ht="21.75" customHeight="1">
      <c r="A2" s="249"/>
      <c r="B2" s="249"/>
      <c r="C2" s="694" t="s">
        <v>0</v>
      </c>
      <c r="D2" s="694"/>
      <c r="E2" s="694"/>
      <c r="F2" s="694"/>
      <c r="G2" s="694"/>
      <c r="H2" s="694"/>
      <c r="I2" s="343"/>
      <c r="J2" s="250"/>
      <c r="K2" s="250"/>
      <c r="L2" s="250"/>
    </row>
    <row r="3" spans="1:22" ht="21.75" customHeight="1">
      <c r="A3" s="249"/>
      <c r="B3" s="249"/>
      <c r="C3" s="694" t="s">
        <v>1</v>
      </c>
      <c r="D3" s="694"/>
      <c r="E3" s="694"/>
      <c r="F3" s="694"/>
      <c r="G3" s="694"/>
      <c r="H3" s="694"/>
      <c r="I3" s="343"/>
      <c r="J3" s="250"/>
      <c r="K3" s="250"/>
      <c r="L3" s="250"/>
    </row>
    <row r="4" spans="1:22" ht="21.75" customHeight="1" thickBot="1">
      <c r="A4" s="249"/>
      <c r="B4" s="249"/>
      <c r="C4" s="843" t="s">
        <v>70</v>
      </c>
      <c r="D4" s="843"/>
      <c r="E4" s="843"/>
      <c r="F4" s="843"/>
      <c r="G4" s="843"/>
      <c r="H4" s="843"/>
      <c r="I4" s="343"/>
      <c r="J4" s="250"/>
      <c r="K4" s="250"/>
      <c r="L4" s="250"/>
    </row>
    <row r="5" spans="1:22" ht="19.5" thickBot="1">
      <c r="A5" s="249"/>
      <c r="B5" s="844" t="str">
        <f>'1. General'!E12</f>
        <v>Especialización en Radiología e Imágenes Diagnósticas</v>
      </c>
      <c r="C5" s="845"/>
      <c r="D5" s="845"/>
      <c r="E5" s="845"/>
      <c r="F5" s="845"/>
      <c r="G5" s="845"/>
      <c r="H5" s="845"/>
      <c r="I5" s="845"/>
      <c r="J5" s="845"/>
      <c r="K5" s="845"/>
      <c r="L5" s="846"/>
    </row>
    <row r="6" spans="1:22" ht="36.6" customHeight="1" thickTop="1" thickBot="1">
      <c r="B6" s="344" t="s">
        <v>225</v>
      </c>
      <c r="C6" s="345" t="s">
        <v>268</v>
      </c>
      <c r="D6" s="346" t="s">
        <v>269</v>
      </c>
      <c r="E6" s="251" t="s">
        <v>270</v>
      </c>
      <c r="F6" s="251" t="s">
        <v>271</v>
      </c>
      <c r="G6" s="251" t="s">
        <v>248</v>
      </c>
      <c r="H6" s="251" t="s">
        <v>249</v>
      </c>
      <c r="I6" s="251" t="s">
        <v>308</v>
      </c>
      <c r="J6" s="251" t="s">
        <v>286</v>
      </c>
      <c r="K6" s="251" t="s">
        <v>309</v>
      </c>
      <c r="L6" s="595" t="s">
        <v>272</v>
      </c>
    </row>
    <row r="7" spans="1:22" ht="32.450000000000003" customHeight="1" thickBot="1">
      <c r="B7" s="607" t="s">
        <v>887</v>
      </c>
      <c r="C7" s="608" t="s">
        <v>1010</v>
      </c>
      <c r="D7" s="609">
        <v>2017</v>
      </c>
      <c r="E7" s="610" t="s">
        <v>1011</v>
      </c>
      <c r="F7" s="609" t="s">
        <v>887</v>
      </c>
      <c r="G7" s="609" t="s">
        <v>887</v>
      </c>
      <c r="H7" s="609" t="s">
        <v>887</v>
      </c>
      <c r="I7" s="609" t="s">
        <v>887</v>
      </c>
      <c r="J7" s="609" t="s">
        <v>887</v>
      </c>
      <c r="K7" s="609" t="s">
        <v>887</v>
      </c>
      <c r="L7" s="611" t="s">
        <v>1012</v>
      </c>
    </row>
    <row r="10" spans="1:22" ht="30.75" customHeight="1" thickBot="1">
      <c r="B10" s="444"/>
      <c r="C10" s="22" t="s">
        <v>323</v>
      </c>
      <c r="D10" s="22"/>
      <c r="E10" s="22"/>
      <c r="F10" s="22"/>
      <c r="G10" s="22"/>
      <c r="H10" s="2"/>
      <c r="I10" s="445"/>
      <c r="J10" s="445"/>
      <c r="K10" s="445"/>
      <c r="L10" s="6"/>
      <c r="M10"/>
      <c r="N10"/>
      <c r="O10"/>
      <c r="P10"/>
      <c r="Q10"/>
      <c r="R10"/>
      <c r="S10"/>
      <c r="T10"/>
      <c r="U10"/>
      <c r="V10"/>
    </row>
    <row r="11" spans="1:22">
      <c r="B11" s="38"/>
      <c r="C11" s="23" t="s">
        <v>71</v>
      </c>
      <c r="D11" s="446"/>
      <c r="E11" s="447" t="s">
        <v>72</v>
      </c>
      <c r="F11" s="448"/>
      <c r="G11" s="449"/>
      <c r="H11" s="2"/>
      <c r="I11" s="445"/>
      <c r="J11" s="445"/>
      <c r="K11" s="445"/>
      <c r="L11" s="6"/>
      <c r="M11"/>
      <c r="N11"/>
      <c r="O11"/>
      <c r="P11"/>
      <c r="Q11"/>
      <c r="R11"/>
      <c r="S11"/>
      <c r="T11"/>
      <c r="U11"/>
      <c r="V11"/>
    </row>
    <row r="12" spans="1:22">
      <c r="B12" s="38"/>
      <c r="C12" s="24" t="s">
        <v>73</v>
      </c>
      <c r="D12" s="450"/>
      <c r="E12" s="835" t="s">
        <v>74</v>
      </c>
      <c r="F12" s="836"/>
      <c r="G12" s="837"/>
      <c r="H12" s="2"/>
      <c r="I12" s="445"/>
      <c r="J12" s="445"/>
      <c r="K12" s="445"/>
      <c r="L12" s="6"/>
      <c r="M12"/>
      <c r="N12"/>
      <c r="O12"/>
      <c r="P12"/>
      <c r="Q12"/>
      <c r="R12"/>
      <c r="S12"/>
      <c r="T12"/>
      <c r="U12"/>
      <c r="V12"/>
    </row>
    <row r="13" spans="1:22">
      <c r="B13" s="38"/>
      <c r="C13" s="24" t="s">
        <v>75</v>
      </c>
      <c r="D13" s="450"/>
      <c r="E13" s="835" t="s">
        <v>76</v>
      </c>
      <c r="F13" s="836"/>
      <c r="G13" s="837"/>
      <c r="H13" s="2"/>
      <c r="I13" s="445"/>
      <c r="J13" s="445"/>
      <c r="K13" s="445"/>
      <c r="L13" s="6"/>
      <c r="M13"/>
      <c r="N13"/>
      <c r="O13"/>
      <c r="P13"/>
      <c r="Q13"/>
      <c r="R13"/>
      <c r="S13"/>
      <c r="T13"/>
      <c r="U13"/>
      <c r="V13"/>
    </row>
    <row r="14" spans="1:22">
      <c r="B14" s="38"/>
      <c r="C14" s="24" t="s">
        <v>77</v>
      </c>
      <c r="D14" s="450"/>
      <c r="E14" s="835" t="s">
        <v>78</v>
      </c>
      <c r="F14" s="836"/>
      <c r="G14" s="837"/>
      <c r="H14" s="2"/>
      <c r="I14" s="445"/>
      <c r="J14" s="445"/>
      <c r="K14" s="445"/>
      <c r="L14" s="6"/>
      <c r="M14"/>
      <c r="N14"/>
      <c r="O14"/>
      <c r="P14"/>
      <c r="Q14"/>
      <c r="R14"/>
      <c r="S14"/>
      <c r="T14"/>
      <c r="U14"/>
      <c r="V14"/>
    </row>
    <row r="15" spans="1:22">
      <c r="B15" s="38"/>
      <c r="C15" s="24" t="s">
        <v>79</v>
      </c>
      <c r="D15" s="450"/>
      <c r="E15" s="835" t="s">
        <v>80</v>
      </c>
      <c r="F15" s="836"/>
      <c r="G15" s="837"/>
      <c r="H15" s="2"/>
      <c r="I15" s="445"/>
      <c r="J15" s="445"/>
      <c r="K15" s="445"/>
      <c r="L15" s="6"/>
      <c r="M15"/>
      <c r="N15"/>
      <c r="O15"/>
      <c r="P15"/>
      <c r="Q15"/>
      <c r="R15"/>
      <c r="S15"/>
      <c r="T15"/>
      <c r="U15"/>
      <c r="V15"/>
    </row>
    <row r="16" spans="1:22">
      <c r="B16" s="38"/>
      <c r="C16" s="24" t="s">
        <v>81</v>
      </c>
      <c r="D16" s="450"/>
      <c r="E16" s="835" t="s">
        <v>82</v>
      </c>
      <c r="F16" s="836"/>
      <c r="G16" s="837"/>
      <c r="H16" s="2"/>
      <c r="I16" s="445"/>
      <c r="J16" s="445"/>
      <c r="K16" s="445"/>
      <c r="L16" s="6"/>
      <c r="M16"/>
      <c r="N16"/>
      <c r="O16"/>
      <c r="P16"/>
      <c r="Q16"/>
      <c r="R16"/>
      <c r="S16"/>
      <c r="T16"/>
      <c r="U16"/>
      <c r="V16"/>
    </row>
    <row r="17" spans="2:22">
      <c r="B17" s="38"/>
      <c r="C17" s="24" t="s">
        <v>83</v>
      </c>
      <c r="D17" s="450"/>
      <c r="E17" s="835" t="s">
        <v>84</v>
      </c>
      <c r="F17" s="836"/>
      <c r="G17" s="837"/>
      <c r="H17" s="2"/>
      <c r="I17" s="445"/>
      <c r="J17" s="445"/>
      <c r="K17" s="445"/>
      <c r="L17" s="6"/>
      <c r="M17"/>
      <c r="N17"/>
      <c r="O17"/>
      <c r="P17"/>
      <c r="Q17"/>
      <c r="R17"/>
      <c r="S17"/>
      <c r="T17"/>
      <c r="U17"/>
      <c r="V17"/>
    </row>
    <row r="18" spans="2:22">
      <c r="B18" s="38"/>
      <c r="C18" s="24" t="s">
        <v>85</v>
      </c>
      <c r="D18" s="450"/>
      <c r="E18" s="835" t="s">
        <v>86</v>
      </c>
      <c r="F18" s="836"/>
      <c r="G18" s="837"/>
      <c r="H18" s="2"/>
      <c r="I18" s="445"/>
      <c r="J18" s="445"/>
      <c r="K18" s="445"/>
      <c r="L18" s="6"/>
      <c r="M18"/>
      <c r="N18"/>
      <c r="O18"/>
      <c r="P18"/>
      <c r="Q18"/>
      <c r="R18"/>
      <c r="S18"/>
      <c r="T18"/>
      <c r="U18"/>
      <c r="V18"/>
    </row>
    <row r="19" spans="2:22">
      <c r="B19" s="38"/>
      <c r="C19" s="24" t="s">
        <v>87</v>
      </c>
      <c r="D19" s="450"/>
      <c r="E19" s="835" t="s">
        <v>88</v>
      </c>
      <c r="F19" s="836"/>
      <c r="G19" s="837"/>
      <c r="H19" s="2"/>
      <c r="I19" s="445"/>
      <c r="J19" s="445"/>
      <c r="K19" s="445"/>
      <c r="L19" s="6"/>
      <c r="M19"/>
      <c r="N19"/>
      <c r="O19"/>
      <c r="P19"/>
      <c r="Q19"/>
      <c r="R19"/>
      <c r="S19"/>
      <c r="T19"/>
      <c r="U19"/>
      <c r="V19"/>
    </row>
    <row r="20" spans="2:22" ht="17.25" thickBot="1">
      <c r="B20" s="38"/>
      <c r="C20" s="25" t="s">
        <v>89</v>
      </c>
      <c r="D20" s="451"/>
      <c r="E20" s="838" t="s">
        <v>90</v>
      </c>
      <c r="F20" s="839"/>
      <c r="G20" s="840"/>
      <c r="H20" s="2"/>
      <c r="I20" s="445"/>
      <c r="J20" s="445"/>
      <c r="K20" s="445"/>
      <c r="L20" s="6"/>
      <c r="M20"/>
      <c r="N20"/>
      <c r="O20"/>
      <c r="P20"/>
      <c r="Q20"/>
      <c r="R20"/>
      <c r="S20"/>
      <c r="T20"/>
      <c r="U20"/>
      <c r="V20"/>
    </row>
    <row r="21" spans="2:22">
      <c r="B21" s="841"/>
      <c r="C21" s="842"/>
      <c r="D21" s="842"/>
      <c r="E21" s="842"/>
      <c r="F21" s="842"/>
      <c r="G21" s="842"/>
      <c r="H21" s="2"/>
      <c r="I21" s="445"/>
      <c r="J21" s="445"/>
      <c r="K21" s="445"/>
      <c r="L21" s="6"/>
      <c r="M21"/>
      <c r="N21"/>
      <c r="O21"/>
      <c r="P21"/>
      <c r="Q21"/>
      <c r="R21"/>
      <c r="S21"/>
      <c r="T21"/>
      <c r="U21"/>
      <c r="V21"/>
    </row>
    <row r="22" spans="2:22" ht="16.5" customHeight="1">
      <c r="B22" s="713" t="s">
        <v>426</v>
      </c>
      <c r="C22" s="714"/>
      <c r="D22" s="714"/>
      <c r="E22" s="714"/>
      <c r="F22" s="714"/>
      <c r="G22" s="714"/>
      <c r="H22" s="714"/>
      <c r="I22" s="714"/>
      <c r="J22" s="714"/>
      <c r="K22" s="714"/>
      <c r="L22" s="714"/>
      <c r="M22" s="714"/>
      <c r="N22" s="714"/>
      <c r="O22" s="714"/>
      <c r="P22" s="714"/>
      <c r="Q22" s="714"/>
      <c r="R22" s="714"/>
      <c r="S22" s="714"/>
      <c r="T22" s="714"/>
      <c r="U22" s="714"/>
      <c r="V22" s="714"/>
    </row>
  </sheetData>
  <mergeCells count="15">
    <mergeCell ref="E12:G12"/>
    <mergeCell ref="C2:H2"/>
    <mergeCell ref="C3:H3"/>
    <mergeCell ref="C4:H4"/>
    <mergeCell ref="B5:L5"/>
    <mergeCell ref="E13:G13"/>
    <mergeCell ref="E14:G14"/>
    <mergeCell ref="E15:G15"/>
    <mergeCell ref="E16:G16"/>
    <mergeCell ref="E17:G17"/>
    <mergeCell ref="E18:G18"/>
    <mergeCell ref="E19:G19"/>
    <mergeCell ref="E20:G20"/>
    <mergeCell ref="B21:G21"/>
    <mergeCell ref="B22:V22"/>
  </mergeCells>
  <pageMargins left="0.75" right="0.75" top="1" bottom="1" header="0.5" footer="0.5"/>
  <pageSetup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D51BA-C1F3-420E-812E-759A6A81507B}">
  <sheetPr>
    <tabColor theme="6" tint="0.39997558519241921"/>
  </sheetPr>
  <dimension ref="A2:W11"/>
  <sheetViews>
    <sheetView showGridLines="0" zoomScale="80" zoomScaleNormal="80" workbookViewId="0">
      <selection activeCell="C14" sqref="C14"/>
    </sheetView>
  </sheetViews>
  <sheetFormatPr baseColWidth="10" defaultColWidth="11" defaultRowHeight="16.5"/>
  <cols>
    <col min="1" max="1" width="7" style="245" customWidth="1"/>
    <col min="2" max="2" width="48.75" style="245" customWidth="1"/>
    <col min="3" max="3" width="18.75" style="245" customWidth="1"/>
    <col min="4" max="4" width="38.25" style="245" customWidth="1"/>
    <col min="5" max="16384" width="11" style="245"/>
  </cols>
  <sheetData>
    <row r="2" spans="1:23" s="249" customFormat="1" ht="20.25" customHeight="1">
      <c r="B2" s="694" t="s">
        <v>0</v>
      </c>
      <c r="C2" s="694"/>
      <c r="D2" s="694"/>
      <c r="E2" s="275"/>
      <c r="F2" s="275"/>
      <c r="G2" s="275"/>
    </row>
    <row r="3" spans="1:23" s="249" customFormat="1" ht="16.5" customHeight="1">
      <c r="B3" s="694" t="s">
        <v>1</v>
      </c>
      <c r="C3" s="694"/>
      <c r="D3" s="694"/>
      <c r="E3" s="250"/>
      <c r="F3" s="250"/>
      <c r="G3" s="250"/>
    </row>
    <row r="4" spans="1:23" s="276" customFormat="1" ht="26.1" customHeight="1" thickBot="1">
      <c r="B4" s="694" t="s">
        <v>91</v>
      </c>
      <c r="C4" s="694"/>
      <c r="D4" s="694"/>
      <c r="E4" s="250"/>
      <c r="F4" s="250"/>
      <c r="G4" s="250"/>
    </row>
    <row r="5" spans="1:23" s="249" customFormat="1" thickBot="1">
      <c r="B5" s="848" t="str">
        <f>'1. General'!E12</f>
        <v>Especialización en Radiología e Imágenes Diagnósticas</v>
      </c>
      <c r="C5" s="849"/>
      <c r="D5" s="850"/>
    </row>
    <row r="6" spans="1:23" s="277" customFormat="1" ht="51" customHeight="1" thickBot="1">
      <c r="B6" s="13" t="s">
        <v>92</v>
      </c>
      <c r="C6" s="13" t="s">
        <v>324</v>
      </c>
      <c r="D6" s="13" t="s">
        <v>93</v>
      </c>
    </row>
    <row r="7" spans="1:23" s="279" customFormat="1" ht="27" customHeight="1" thickBot="1">
      <c r="A7" s="278">
        <v>1</v>
      </c>
      <c r="B7" s="592" t="s">
        <v>999</v>
      </c>
      <c r="C7" s="593" t="s">
        <v>282</v>
      </c>
      <c r="D7" s="594">
        <v>1</v>
      </c>
    </row>
    <row r="8" spans="1:23" s="280" customFormat="1" ht="15.75" thickBot="1">
      <c r="B8" s="281"/>
      <c r="D8" s="282">
        <f>SUM(D7:D7)</f>
        <v>1</v>
      </c>
      <c r="F8" s="279"/>
    </row>
    <row r="9" spans="1:23" s="40" customFormat="1" ht="16.5" customHeight="1">
      <c r="B9" s="847"/>
      <c r="C9" s="847"/>
      <c r="D9" s="847"/>
      <c r="E9" s="186"/>
      <c r="F9" s="186"/>
      <c r="G9" s="186"/>
      <c r="H9" s="186"/>
      <c r="I9" s="186"/>
      <c r="J9" s="186"/>
      <c r="K9" s="186"/>
      <c r="L9" s="186"/>
      <c r="M9" s="186"/>
      <c r="N9" s="186"/>
      <c r="O9" s="186"/>
      <c r="P9" s="186"/>
      <c r="Q9" s="186"/>
      <c r="R9" s="186"/>
      <c r="S9" s="186"/>
      <c r="T9" s="186"/>
      <c r="U9" s="59"/>
      <c r="V9" s="59"/>
      <c r="W9" s="59"/>
    </row>
    <row r="10" spans="1:23">
      <c r="B10" s="847"/>
      <c r="C10" s="847"/>
      <c r="D10" s="847"/>
    </row>
    <row r="11" spans="1:23">
      <c r="B11" s="847"/>
      <c r="C11" s="847"/>
      <c r="D11" s="847"/>
    </row>
  </sheetData>
  <mergeCells count="7">
    <mergeCell ref="B11:D11"/>
    <mergeCell ref="B10:D10"/>
    <mergeCell ref="B2:D2"/>
    <mergeCell ref="B3:D3"/>
    <mergeCell ref="B4:D4"/>
    <mergeCell ref="B5:D5"/>
    <mergeCell ref="B9:D9"/>
  </mergeCells>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57A35-D051-4462-B6D0-4D5016376881}">
  <sheetPr>
    <tabColor theme="6" tint="0.39997558519241921"/>
    <pageSetUpPr fitToPage="1"/>
  </sheetPr>
  <dimension ref="A1:U14"/>
  <sheetViews>
    <sheetView showGridLines="0" topLeftCell="A2" zoomScale="80" zoomScaleNormal="80" workbookViewId="0">
      <pane ySplit="7" topLeftCell="A9" activePane="bottomLeft" state="frozen"/>
      <selection activeCell="B3" sqref="B3:F3"/>
      <selection pane="bottomLeft" activeCell="A10" sqref="A10"/>
    </sheetView>
  </sheetViews>
  <sheetFormatPr baseColWidth="10" defaultColWidth="10.625" defaultRowHeight="15" customHeight="1"/>
  <cols>
    <col min="1" max="1" width="4.75" style="252" customWidth="1"/>
    <col min="2" max="2" width="64" style="252" bestFit="1" customWidth="1"/>
    <col min="3" max="3" width="25.25" style="252" bestFit="1" customWidth="1"/>
    <col min="4" max="4" width="64.125" style="252" customWidth="1"/>
    <col min="5" max="5" width="35" style="252" customWidth="1"/>
    <col min="6" max="6" width="10.125" style="252" customWidth="1"/>
    <col min="7" max="7" width="12.25" style="252" customWidth="1"/>
    <col min="8" max="12" width="15.75" style="252" customWidth="1"/>
    <col min="13" max="18" width="15.75" style="19" customWidth="1"/>
    <col min="19" max="19" width="15.625" style="19" hidden="1" customWidth="1"/>
    <col min="20" max="20" width="13.25" style="19" customWidth="1"/>
    <col min="21" max="258" width="10.625" style="19"/>
    <col min="259" max="259" width="17" style="19" bestFit="1" customWidth="1"/>
    <col min="260" max="260" width="21.625" style="19" bestFit="1" customWidth="1"/>
    <col min="261" max="261" width="5.125" style="19" customWidth="1"/>
    <col min="262" max="263" width="9.125" style="19" customWidth="1"/>
    <col min="264" max="264" width="10.25" style="19" customWidth="1"/>
    <col min="265" max="265" width="3.75" style="19" bestFit="1" customWidth="1"/>
    <col min="266" max="266" width="5.125" style="19" bestFit="1" customWidth="1"/>
    <col min="267" max="267" width="4.625" style="19" bestFit="1" customWidth="1"/>
    <col min="268" max="268" width="6" style="19" bestFit="1" customWidth="1"/>
    <col min="269" max="269" width="9.625" style="19" customWidth="1"/>
    <col min="270" max="270" width="9.625" style="19" bestFit="1" customWidth="1"/>
    <col min="271" max="271" width="10.25" style="19" customWidth="1"/>
    <col min="272" max="272" width="8" style="19" bestFit="1" customWidth="1"/>
    <col min="273" max="273" width="8.375" style="19" bestFit="1" customWidth="1"/>
    <col min="274" max="274" width="10.75" style="19" customWidth="1"/>
    <col min="275" max="275" width="10.625" style="19" customWidth="1"/>
    <col min="276" max="276" width="13.25" style="19" customWidth="1"/>
    <col min="277" max="514" width="10.625" style="19"/>
    <col min="515" max="515" width="17" style="19" bestFit="1" customWidth="1"/>
    <col min="516" max="516" width="21.625" style="19" bestFit="1" customWidth="1"/>
    <col min="517" max="517" width="5.125" style="19" customWidth="1"/>
    <col min="518" max="519" width="9.125" style="19" customWidth="1"/>
    <col min="520" max="520" width="10.25" style="19" customWidth="1"/>
    <col min="521" max="521" width="3.75" style="19" bestFit="1" customWidth="1"/>
    <col min="522" max="522" width="5.125" style="19" bestFit="1" customWidth="1"/>
    <col min="523" max="523" width="4.625" style="19" bestFit="1" customWidth="1"/>
    <col min="524" max="524" width="6" style="19" bestFit="1" customWidth="1"/>
    <col min="525" max="525" width="9.625" style="19" customWidth="1"/>
    <col min="526" max="526" width="9.625" style="19" bestFit="1" customWidth="1"/>
    <col min="527" max="527" width="10.25" style="19" customWidth="1"/>
    <col min="528" max="528" width="8" style="19" bestFit="1" customWidth="1"/>
    <col min="529" max="529" width="8.375" style="19" bestFit="1" customWidth="1"/>
    <col min="530" max="530" width="10.75" style="19" customWidth="1"/>
    <col min="531" max="531" width="10.625" style="19" customWidth="1"/>
    <col min="532" max="532" width="13.25" style="19" customWidth="1"/>
    <col min="533" max="770" width="10.625" style="19"/>
    <col min="771" max="771" width="17" style="19" bestFit="1" customWidth="1"/>
    <col min="772" max="772" width="21.625" style="19" bestFit="1" customWidth="1"/>
    <col min="773" max="773" width="5.125" style="19" customWidth="1"/>
    <col min="774" max="775" width="9.125" style="19" customWidth="1"/>
    <col min="776" max="776" width="10.25" style="19" customWidth="1"/>
    <col min="777" max="777" width="3.75" style="19" bestFit="1" customWidth="1"/>
    <col min="778" max="778" width="5.125" style="19" bestFit="1" customWidth="1"/>
    <col min="779" max="779" width="4.625" style="19" bestFit="1" customWidth="1"/>
    <col min="780" max="780" width="6" style="19" bestFit="1" customWidth="1"/>
    <col min="781" max="781" width="9.625" style="19" customWidth="1"/>
    <col min="782" max="782" width="9.625" style="19" bestFit="1" customWidth="1"/>
    <col min="783" max="783" width="10.25" style="19" customWidth="1"/>
    <col min="784" max="784" width="8" style="19" bestFit="1" customWidth="1"/>
    <col min="785" max="785" width="8.375" style="19" bestFit="1" customWidth="1"/>
    <col min="786" max="786" width="10.75" style="19" customWidth="1"/>
    <col min="787" max="787" width="10.625" style="19" customWidth="1"/>
    <col min="788" max="788" width="13.25" style="19" customWidth="1"/>
    <col min="789" max="1026" width="10.625" style="19"/>
    <col min="1027" max="1027" width="17" style="19" bestFit="1" customWidth="1"/>
    <col min="1028" max="1028" width="21.625" style="19" bestFit="1" customWidth="1"/>
    <col min="1029" max="1029" width="5.125" style="19" customWidth="1"/>
    <col min="1030" max="1031" width="9.125" style="19" customWidth="1"/>
    <col min="1032" max="1032" width="10.25" style="19" customWidth="1"/>
    <col min="1033" max="1033" width="3.75" style="19" bestFit="1" customWidth="1"/>
    <col min="1034" max="1034" width="5.125" style="19" bestFit="1" customWidth="1"/>
    <col min="1035" max="1035" width="4.625" style="19" bestFit="1" customWidth="1"/>
    <col min="1036" max="1036" width="6" style="19" bestFit="1" customWidth="1"/>
    <col min="1037" max="1037" width="9.625" style="19" customWidth="1"/>
    <col min="1038" max="1038" width="9.625" style="19" bestFit="1" customWidth="1"/>
    <col min="1039" max="1039" width="10.25" style="19" customWidth="1"/>
    <col min="1040" max="1040" width="8" style="19" bestFit="1" customWidth="1"/>
    <col min="1041" max="1041" width="8.375" style="19" bestFit="1" customWidth="1"/>
    <col min="1042" max="1042" width="10.75" style="19" customWidth="1"/>
    <col min="1043" max="1043" width="10.625" style="19" customWidth="1"/>
    <col min="1044" max="1044" width="13.25" style="19" customWidth="1"/>
    <col min="1045" max="1282" width="10.625" style="19"/>
    <col min="1283" max="1283" width="17" style="19" bestFit="1" customWidth="1"/>
    <col min="1284" max="1284" width="21.625" style="19" bestFit="1" customWidth="1"/>
    <col min="1285" max="1285" width="5.125" style="19" customWidth="1"/>
    <col min="1286" max="1287" width="9.125" style="19" customWidth="1"/>
    <col min="1288" max="1288" width="10.25" style="19" customWidth="1"/>
    <col min="1289" max="1289" width="3.75" style="19" bestFit="1" customWidth="1"/>
    <col min="1290" max="1290" width="5.125" style="19" bestFit="1" customWidth="1"/>
    <col min="1291" max="1291" width="4.625" style="19" bestFit="1" customWidth="1"/>
    <col min="1292" max="1292" width="6" style="19" bestFit="1" customWidth="1"/>
    <col min="1293" max="1293" width="9.625" style="19" customWidth="1"/>
    <col min="1294" max="1294" width="9.625" style="19" bestFit="1" customWidth="1"/>
    <col min="1295" max="1295" width="10.25" style="19" customWidth="1"/>
    <col min="1296" max="1296" width="8" style="19" bestFit="1" customWidth="1"/>
    <col min="1297" max="1297" width="8.375" style="19" bestFit="1" customWidth="1"/>
    <col min="1298" max="1298" width="10.75" style="19" customWidth="1"/>
    <col min="1299" max="1299" width="10.625" style="19" customWidth="1"/>
    <col min="1300" max="1300" width="13.25" style="19" customWidth="1"/>
    <col min="1301" max="1538" width="10.625" style="19"/>
    <col min="1539" max="1539" width="17" style="19" bestFit="1" customWidth="1"/>
    <col min="1540" max="1540" width="21.625" style="19" bestFit="1" customWidth="1"/>
    <col min="1541" max="1541" width="5.125" style="19" customWidth="1"/>
    <col min="1542" max="1543" width="9.125" style="19" customWidth="1"/>
    <col min="1544" max="1544" width="10.25" style="19" customWidth="1"/>
    <col min="1545" max="1545" width="3.75" style="19" bestFit="1" customWidth="1"/>
    <col min="1546" max="1546" width="5.125" style="19" bestFit="1" customWidth="1"/>
    <col min="1547" max="1547" width="4.625" style="19" bestFit="1" customWidth="1"/>
    <col min="1548" max="1548" width="6" style="19" bestFit="1" customWidth="1"/>
    <col min="1549" max="1549" width="9.625" style="19" customWidth="1"/>
    <col min="1550" max="1550" width="9.625" style="19" bestFit="1" customWidth="1"/>
    <col min="1551" max="1551" width="10.25" style="19" customWidth="1"/>
    <col min="1552" max="1552" width="8" style="19" bestFit="1" customWidth="1"/>
    <col min="1553" max="1553" width="8.375" style="19" bestFit="1" customWidth="1"/>
    <col min="1554" max="1554" width="10.75" style="19" customWidth="1"/>
    <col min="1555" max="1555" width="10.625" style="19" customWidth="1"/>
    <col min="1556" max="1556" width="13.25" style="19" customWidth="1"/>
    <col min="1557" max="1794" width="10.625" style="19"/>
    <col min="1795" max="1795" width="17" style="19" bestFit="1" customWidth="1"/>
    <col min="1796" max="1796" width="21.625" style="19" bestFit="1" customWidth="1"/>
    <col min="1797" max="1797" width="5.125" style="19" customWidth="1"/>
    <col min="1798" max="1799" width="9.125" style="19" customWidth="1"/>
    <col min="1800" max="1800" width="10.25" style="19" customWidth="1"/>
    <col min="1801" max="1801" width="3.75" style="19" bestFit="1" customWidth="1"/>
    <col min="1802" max="1802" width="5.125" style="19" bestFit="1" customWidth="1"/>
    <col min="1803" max="1803" width="4.625" style="19" bestFit="1" customWidth="1"/>
    <col min="1804" max="1804" width="6" style="19" bestFit="1" customWidth="1"/>
    <col min="1805" max="1805" width="9.625" style="19" customWidth="1"/>
    <col min="1806" max="1806" width="9.625" style="19" bestFit="1" customWidth="1"/>
    <col min="1807" max="1807" width="10.25" style="19" customWidth="1"/>
    <col min="1808" max="1808" width="8" style="19" bestFit="1" customWidth="1"/>
    <col min="1809" max="1809" width="8.375" style="19" bestFit="1" customWidth="1"/>
    <col min="1810" max="1810" width="10.75" style="19" customWidth="1"/>
    <col min="1811" max="1811" width="10.625" style="19" customWidth="1"/>
    <col min="1812" max="1812" width="13.25" style="19" customWidth="1"/>
    <col min="1813" max="2050" width="10.625" style="19"/>
    <col min="2051" max="2051" width="17" style="19" bestFit="1" customWidth="1"/>
    <col min="2052" max="2052" width="21.625" style="19" bestFit="1" customWidth="1"/>
    <col min="2053" max="2053" width="5.125" style="19" customWidth="1"/>
    <col min="2054" max="2055" width="9.125" style="19" customWidth="1"/>
    <col min="2056" max="2056" width="10.25" style="19" customWidth="1"/>
    <col min="2057" max="2057" width="3.75" style="19" bestFit="1" customWidth="1"/>
    <col min="2058" max="2058" width="5.125" style="19" bestFit="1" customWidth="1"/>
    <col min="2059" max="2059" width="4.625" style="19" bestFit="1" customWidth="1"/>
    <col min="2060" max="2060" width="6" style="19" bestFit="1" customWidth="1"/>
    <col min="2061" max="2061" width="9.625" style="19" customWidth="1"/>
    <col min="2062" max="2062" width="9.625" style="19" bestFit="1" customWidth="1"/>
    <col min="2063" max="2063" width="10.25" style="19" customWidth="1"/>
    <col min="2064" max="2064" width="8" style="19" bestFit="1" customWidth="1"/>
    <col min="2065" max="2065" width="8.375" style="19" bestFit="1" customWidth="1"/>
    <col min="2066" max="2066" width="10.75" style="19" customWidth="1"/>
    <col min="2067" max="2067" width="10.625" style="19" customWidth="1"/>
    <col min="2068" max="2068" width="13.25" style="19" customWidth="1"/>
    <col min="2069" max="2306" width="10.625" style="19"/>
    <col min="2307" max="2307" width="17" style="19" bestFit="1" customWidth="1"/>
    <col min="2308" max="2308" width="21.625" style="19" bestFit="1" customWidth="1"/>
    <col min="2309" max="2309" width="5.125" style="19" customWidth="1"/>
    <col min="2310" max="2311" width="9.125" style="19" customWidth="1"/>
    <col min="2312" max="2312" width="10.25" style="19" customWidth="1"/>
    <col min="2313" max="2313" width="3.75" style="19" bestFit="1" customWidth="1"/>
    <col min="2314" max="2314" width="5.125" style="19" bestFit="1" customWidth="1"/>
    <col min="2315" max="2315" width="4.625" style="19" bestFit="1" customWidth="1"/>
    <col min="2316" max="2316" width="6" style="19" bestFit="1" customWidth="1"/>
    <col min="2317" max="2317" width="9.625" style="19" customWidth="1"/>
    <col min="2318" max="2318" width="9.625" style="19" bestFit="1" customWidth="1"/>
    <col min="2319" max="2319" width="10.25" style="19" customWidth="1"/>
    <col min="2320" max="2320" width="8" style="19" bestFit="1" customWidth="1"/>
    <col min="2321" max="2321" width="8.375" style="19" bestFit="1" customWidth="1"/>
    <col min="2322" max="2322" width="10.75" style="19" customWidth="1"/>
    <col min="2323" max="2323" width="10.625" style="19" customWidth="1"/>
    <col min="2324" max="2324" width="13.25" style="19" customWidth="1"/>
    <col min="2325" max="2562" width="10.625" style="19"/>
    <col min="2563" max="2563" width="17" style="19" bestFit="1" customWidth="1"/>
    <col min="2564" max="2564" width="21.625" style="19" bestFit="1" customWidth="1"/>
    <col min="2565" max="2565" width="5.125" style="19" customWidth="1"/>
    <col min="2566" max="2567" width="9.125" style="19" customWidth="1"/>
    <col min="2568" max="2568" width="10.25" style="19" customWidth="1"/>
    <col min="2569" max="2569" width="3.75" style="19" bestFit="1" customWidth="1"/>
    <col min="2570" max="2570" width="5.125" style="19" bestFit="1" customWidth="1"/>
    <col min="2571" max="2571" width="4.625" style="19" bestFit="1" customWidth="1"/>
    <col min="2572" max="2572" width="6" style="19" bestFit="1" customWidth="1"/>
    <col min="2573" max="2573" width="9.625" style="19" customWidth="1"/>
    <col min="2574" max="2574" width="9.625" style="19" bestFit="1" customWidth="1"/>
    <col min="2575" max="2575" width="10.25" style="19" customWidth="1"/>
    <col min="2576" max="2576" width="8" style="19" bestFit="1" customWidth="1"/>
    <col min="2577" max="2577" width="8.375" style="19" bestFit="1" customWidth="1"/>
    <col min="2578" max="2578" width="10.75" style="19" customWidth="1"/>
    <col min="2579" max="2579" width="10.625" style="19" customWidth="1"/>
    <col min="2580" max="2580" width="13.25" style="19" customWidth="1"/>
    <col min="2581" max="2818" width="10.625" style="19"/>
    <col min="2819" max="2819" width="17" style="19" bestFit="1" customWidth="1"/>
    <col min="2820" max="2820" width="21.625" style="19" bestFit="1" customWidth="1"/>
    <col min="2821" max="2821" width="5.125" style="19" customWidth="1"/>
    <col min="2822" max="2823" width="9.125" style="19" customWidth="1"/>
    <col min="2824" max="2824" width="10.25" style="19" customWidth="1"/>
    <col min="2825" max="2825" width="3.75" style="19" bestFit="1" customWidth="1"/>
    <col min="2826" max="2826" width="5.125" style="19" bestFit="1" customWidth="1"/>
    <col min="2827" max="2827" width="4.625" style="19" bestFit="1" customWidth="1"/>
    <col min="2828" max="2828" width="6" style="19" bestFit="1" customWidth="1"/>
    <col min="2829" max="2829" width="9.625" style="19" customWidth="1"/>
    <col min="2830" max="2830" width="9.625" style="19" bestFit="1" customWidth="1"/>
    <col min="2831" max="2831" width="10.25" style="19" customWidth="1"/>
    <col min="2832" max="2832" width="8" style="19" bestFit="1" customWidth="1"/>
    <col min="2833" max="2833" width="8.375" style="19" bestFit="1" customWidth="1"/>
    <col min="2834" max="2834" width="10.75" style="19" customWidth="1"/>
    <col min="2835" max="2835" width="10.625" style="19" customWidth="1"/>
    <col min="2836" max="2836" width="13.25" style="19" customWidth="1"/>
    <col min="2837" max="3074" width="10.625" style="19"/>
    <col min="3075" max="3075" width="17" style="19" bestFit="1" customWidth="1"/>
    <col min="3076" max="3076" width="21.625" style="19" bestFit="1" customWidth="1"/>
    <col min="3077" max="3077" width="5.125" style="19" customWidth="1"/>
    <col min="3078" max="3079" width="9.125" style="19" customWidth="1"/>
    <col min="3080" max="3080" width="10.25" style="19" customWidth="1"/>
    <col min="3081" max="3081" width="3.75" style="19" bestFit="1" customWidth="1"/>
    <col min="3082" max="3082" width="5.125" style="19" bestFit="1" customWidth="1"/>
    <col min="3083" max="3083" width="4.625" style="19" bestFit="1" customWidth="1"/>
    <col min="3084" max="3084" width="6" style="19" bestFit="1" customWidth="1"/>
    <col min="3085" max="3085" width="9.625" style="19" customWidth="1"/>
    <col min="3086" max="3086" width="9.625" style="19" bestFit="1" customWidth="1"/>
    <col min="3087" max="3087" width="10.25" style="19" customWidth="1"/>
    <col min="3088" max="3088" width="8" style="19" bestFit="1" customWidth="1"/>
    <col min="3089" max="3089" width="8.375" style="19" bestFit="1" customWidth="1"/>
    <col min="3090" max="3090" width="10.75" style="19" customWidth="1"/>
    <col min="3091" max="3091" width="10.625" style="19" customWidth="1"/>
    <col min="3092" max="3092" width="13.25" style="19" customWidth="1"/>
    <col min="3093" max="3330" width="10.625" style="19"/>
    <col min="3331" max="3331" width="17" style="19" bestFit="1" customWidth="1"/>
    <col min="3332" max="3332" width="21.625" style="19" bestFit="1" customWidth="1"/>
    <col min="3333" max="3333" width="5.125" style="19" customWidth="1"/>
    <col min="3334" max="3335" width="9.125" style="19" customWidth="1"/>
    <col min="3336" max="3336" width="10.25" style="19" customWidth="1"/>
    <col min="3337" max="3337" width="3.75" style="19" bestFit="1" customWidth="1"/>
    <col min="3338" max="3338" width="5.125" style="19" bestFit="1" customWidth="1"/>
    <col min="3339" max="3339" width="4.625" style="19" bestFit="1" customWidth="1"/>
    <col min="3340" max="3340" width="6" style="19" bestFit="1" customWidth="1"/>
    <col min="3341" max="3341" width="9.625" style="19" customWidth="1"/>
    <col min="3342" max="3342" width="9.625" style="19" bestFit="1" customWidth="1"/>
    <col min="3343" max="3343" width="10.25" style="19" customWidth="1"/>
    <col min="3344" max="3344" width="8" style="19" bestFit="1" customWidth="1"/>
    <col min="3345" max="3345" width="8.375" style="19" bestFit="1" customWidth="1"/>
    <col min="3346" max="3346" width="10.75" style="19" customWidth="1"/>
    <col min="3347" max="3347" width="10.625" style="19" customWidth="1"/>
    <col min="3348" max="3348" width="13.25" style="19" customWidth="1"/>
    <col min="3349" max="3586" width="10.625" style="19"/>
    <col min="3587" max="3587" width="17" style="19" bestFit="1" customWidth="1"/>
    <col min="3588" max="3588" width="21.625" style="19" bestFit="1" customWidth="1"/>
    <col min="3589" max="3589" width="5.125" style="19" customWidth="1"/>
    <col min="3590" max="3591" width="9.125" style="19" customWidth="1"/>
    <col min="3592" max="3592" width="10.25" style="19" customWidth="1"/>
    <col min="3593" max="3593" width="3.75" style="19" bestFit="1" customWidth="1"/>
    <col min="3594" max="3594" width="5.125" style="19" bestFit="1" customWidth="1"/>
    <col min="3595" max="3595" width="4.625" style="19" bestFit="1" customWidth="1"/>
    <col min="3596" max="3596" width="6" style="19" bestFit="1" customWidth="1"/>
    <col min="3597" max="3597" width="9.625" style="19" customWidth="1"/>
    <col min="3598" max="3598" width="9.625" style="19" bestFit="1" customWidth="1"/>
    <col min="3599" max="3599" width="10.25" style="19" customWidth="1"/>
    <col min="3600" max="3600" width="8" style="19" bestFit="1" customWidth="1"/>
    <col min="3601" max="3601" width="8.375" style="19" bestFit="1" customWidth="1"/>
    <col min="3602" max="3602" width="10.75" style="19" customWidth="1"/>
    <col min="3603" max="3603" width="10.625" style="19" customWidth="1"/>
    <col min="3604" max="3604" width="13.25" style="19" customWidth="1"/>
    <col min="3605" max="3842" width="10.625" style="19"/>
    <col min="3843" max="3843" width="17" style="19" bestFit="1" customWidth="1"/>
    <col min="3844" max="3844" width="21.625" style="19" bestFit="1" customWidth="1"/>
    <col min="3845" max="3845" width="5.125" style="19" customWidth="1"/>
    <col min="3846" max="3847" width="9.125" style="19" customWidth="1"/>
    <col min="3848" max="3848" width="10.25" style="19" customWidth="1"/>
    <col min="3849" max="3849" width="3.75" style="19" bestFit="1" customWidth="1"/>
    <col min="3850" max="3850" width="5.125" style="19" bestFit="1" customWidth="1"/>
    <col min="3851" max="3851" width="4.625" style="19" bestFit="1" customWidth="1"/>
    <col min="3852" max="3852" width="6" style="19" bestFit="1" customWidth="1"/>
    <col min="3853" max="3853" width="9.625" style="19" customWidth="1"/>
    <col min="3854" max="3854" width="9.625" style="19" bestFit="1" customWidth="1"/>
    <col min="3855" max="3855" width="10.25" style="19" customWidth="1"/>
    <col min="3856" max="3856" width="8" style="19" bestFit="1" customWidth="1"/>
    <col min="3857" max="3857" width="8.375" style="19" bestFit="1" customWidth="1"/>
    <col min="3858" max="3858" width="10.75" style="19" customWidth="1"/>
    <col min="3859" max="3859" width="10.625" style="19" customWidth="1"/>
    <col min="3860" max="3860" width="13.25" style="19" customWidth="1"/>
    <col min="3861" max="4098" width="10.625" style="19"/>
    <col min="4099" max="4099" width="17" style="19" bestFit="1" customWidth="1"/>
    <col min="4100" max="4100" width="21.625" style="19" bestFit="1" customWidth="1"/>
    <col min="4101" max="4101" width="5.125" style="19" customWidth="1"/>
    <col min="4102" max="4103" width="9.125" style="19" customWidth="1"/>
    <col min="4104" max="4104" width="10.25" style="19" customWidth="1"/>
    <col min="4105" max="4105" width="3.75" style="19" bestFit="1" customWidth="1"/>
    <col min="4106" max="4106" width="5.125" style="19" bestFit="1" customWidth="1"/>
    <col min="4107" max="4107" width="4.625" style="19" bestFit="1" customWidth="1"/>
    <col min="4108" max="4108" width="6" style="19" bestFit="1" customWidth="1"/>
    <col min="4109" max="4109" width="9.625" style="19" customWidth="1"/>
    <col min="4110" max="4110" width="9.625" style="19" bestFit="1" customWidth="1"/>
    <col min="4111" max="4111" width="10.25" style="19" customWidth="1"/>
    <col min="4112" max="4112" width="8" style="19" bestFit="1" customWidth="1"/>
    <col min="4113" max="4113" width="8.375" style="19" bestFit="1" customWidth="1"/>
    <col min="4114" max="4114" width="10.75" style="19" customWidth="1"/>
    <col min="4115" max="4115" width="10.625" style="19" customWidth="1"/>
    <col min="4116" max="4116" width="13.25" style="19" customWidth="1"/>
    <col min="4117" max="4354" width="10.625" style="19"/>
    <col min="4355" max="4355" width="17" style="19" bestFit="1" customWidth="1"/>
    <col min="4356" max="4356" width="21.625" style="19" bestFit="1" customWidth="1"/>
    <col min="4357" max="4357" width="5.125" style="19" customWidth="1"/>
    <col min="4358" max="4359" width="9.125" style="19" customWidth="1"/>
    <col min="4360" max="4360" width="10.25" style="19" customWidth="1"/>
    <col min="4361" max="4361" width="3.75" style="19" bestFit="1" customWidth="1"/>
    <col min="4362" max="4362" width="5.125" style="19" bestFit="1" customWidth="1"/>
    <col min="4363" max="4363" width="4.625" style="19" bestFit="1" customWidth="1"/>
    <col min="4364" max="4364" width="6" style="19" bestFit="1" customWidth="1"/>
    <col min="4365" max="4365" width="9.625" style="19" customWidth="1"/>
    <col min="4366" max="4366" width="9.625" style="19" bestFit="1" customWidth="1"/>
    <col min="4367" max="4367" width="10.25" style="19" customWidth="1"/>
    <col min="4368" max="4368" width="8" style="19" bestFit="1" customWidth="1"/>
    <col min="4369" max="4369" width="8.375" style="19" bestFit="1" customWidth="1"/>
    <col min="4370" max="4370" width="10.75" style="19" customWidth="1"/>
    <col min="4371" max="4371" width="10.625" style="19" customWidth="1"/>
    <col min="4372" max="4372" width="13.25" style="19" customWidth="1"/>
    <col min="4373" max="4610" width="10.625" style="19"/>
    <col min="4611" max="4611" width="17" style="19" bestFit="1" customWidth="1"/>
    <col min="4612" max="4612" width="21.625" style="19" bestFit="1" customWidth="1"/>
    <col min="4613" max="4613" width="5.125" style="19" customWidth="1"/>
    <col min="4614" max="4615" width="9.125" style="19" customWidth="1"/>
    <col min="4616" max="4616" width="10.25" style="19" customWidth="1"/>
    <col min="4617" max="4617" width="3.75" style="19" bestFit="1" customWidth="1"/>
    <col min="4618" max="4618" width="5.125" style="19" bestFit="1" customWidth="1"/>
    <col min="4619" max="4619" width="4.625" style="19" bestFit="1" customWidth="1"/>
    <col min="4620" max="4620" width="6" style="19" bestFit="1" customWidth="1"/>
    <col min="4621" max="4621" width="9.625" style="19" customWidth="1"/>
    <col min="4622" max="4622" width="9.625" style="19" bestFit="1" customWidth="1"/>
    <col min="4623" max="4623" width="10.25" style="19" customWidth="1"/>
    <col min="4624" max="4624" width="8" style="19" bestFit="1" customWidth="1"/>
    <col min="4625" max="4625" width="8.375" style="19" bestFit="1" customWidth="1"/>
    <col min="4626" max="4626" width="10.75" style="19" customWidth="1"/>
    <col min="4627" max="4627" width="10.625" style="19" customWidth="1"/>
    <col min="4628" max="4628" width="13.25" style="19" customWidth="1"/>
    <col min="4629" max="4866" width="10.625" style="19"/>
    <col min="4867" max="4867" width="17" style="19" bestFit="1" customWidth="1"/>
    <col min="4868" max="4868" width="21.625" style="19" bestFit="1" customWidth="1"/>
    <col min="4869" max="4869" width="5.125" style="19" customWidth="1"/>
    <col min="4870" max="4871" width="9.125" style="19" customWidth="1"/>
    <col min="4872" max="4872" width="10.25" style="19" customWidth="1"/>
    <col min="4873" max="4873" width="3.75" style="19" bestFit="1" customWidth="1"/>
    <col min="4874" max="4874" width="5.125" style="19" bestFit="1" customWidth="1"/>
    <col min="4875" max="4875" width="4.625" style="19" bestFit="1" customWidth="1"/>
    <col min="4876" max="4876" width="6" style="19" bestFit="1" customWidth="1"/>
    <col min="4877" max="4877" width="9.625" style="19" customWidth="1"/>
    <col min="4878" max="4878" width="9.625" style="19" bestFit="1" customWidth="1"/>
    <col min="4879" max="4879" width="10.25" style="19" customWidth="1"/>
    <col min="4880" max="4880" width="8" style="19" bestFit="1" customWidth="1"/>
    <col min="4881" max="4881" width="8.375" style="19" bestFit="1" customWidth="1"/>
    <col min="4882" max="4882" width="10.75" style="19" customWidth="1"/>
    <col min="4883" max="4883" width="10.625" style="19" customWidth="1"/>
    <col min="4884" max="4884" width="13.25" style="19" customWidth="1"/>
    <col min="4885" max="5122" width="10.625" style="19"/>
    <col min="5123" max="5123" width="17" style="19" bestFit="1" customWidth="1"/>
    <col min="5124" max="5124" width="21.625" style="19" bestFit="1" customWidth="1"/>
    <col min="5125" max="5125" width="5.125" style="19" customWidth="1"/>
    <col min="5126" max="5127" width="9.125" style="19" customWidth="1"/>
    <col min="5128" max="5128" width="10.25" style="19" customWidth="1"/>
    <col min="5129" max="5129" width="3.75" style="19" bestFit="1" customWidth="1"/>
    <col min="5130" max="5130" width="5.125" style="19" bestFit="1" customWidth="1"/>
    <col min="5131" max="5131" width="4.625" style="19" bestFit="1" customWidth="1"/>
    <col min="5132" max="5132" width="6" style="19" bestFit="1" customWidth="1"/>
    <col min="5133" max="5133" width="9.625" style="19" customWidth="1"/>
    <col min="5134" max="5134" width="9.625" style="19" bestFit="1" customWidth="1"/>
    <col min="5135" max="5135" width="10.25" style="19" customWidth="1"/>
    <col min="5136" max="5136" width="8" style="19" bestFit="1" customWidth="1"/>
    <col min="5137" max="5137" width="8.375" style="19" bestFit="1" customWidth="1"/>
    <col min="5138" max="5138" width="10.75" style="19" customWidth="1"/>
    <col min="5139" max="5139" width="10.625" style="19" customWidth="1"/>
    <col min="5140" max="5140" width="13.25" style="19" customWidth="1"/>
    <col min="5141" max="5378" width="10.625" style="19"/>
    <col min="5379" max="5379" width="17" style="19" bestFit="1" customWidth="1"/>
    <col min="5380" max="5380" width="21.625" style="19" bestFit="1" customWidth="1"/>
    <col min="5381" max="5381" width="5.125" style="19" customWidth="1"/>
    <col min="5382" max="5383" width="9.125" style="19" customWidth="1"/>
    <col min="5384" max="5384" width="10.25" style="19" customWidth="1"/>
    <col min="5385" max="5385" width="3.75" style="19" bestFit="1" customWidth="1"/>
    <col min="5386" max="5386" width="5.125" style="19" bestFit="1" customWidth="1"/>
    <col min="5387" max="5387" width="4.625" style="19" bestFit="1" customWidth="1"/>
    <col min="5388" max="5388" width="6" style="19" bestFit="1" customWidth="1"/>
    <col min="5389" max="5389" width="9.625" style="19" customWidth="1"/>
    <col min="5390" max="5390" width="9.625" style="19" bestFit="1" customWidth="1"/>
    <col min="5391" max="5391" width="10.25" style="19" customWidth="1"/>
    <col min="5392" max="5392" width="8" style="19" bestFit="1" customWidth="1"/>
    <col min="5393" max="5393" width="8.375" style="19" bestFit="1" customWidth="1"/>
    <col min="5394" max="5394" width="10.75" style="19" customWidth="1"/>
    <col min="5395" max="5395" width="10.625" style="19" customWidth="1"/>
    <col min="5396" max="5396" width="13.25" style="19" customWidth="1"/>
    <col min="5397" max="5634" width="10.625" style="19"/>
    <col min="5635" max="5635" width="17" style="19" bestFit="1" customWidth="1"/>
    <col min="5636" max="5636" width="21.625" style="19" bestFit="1" customWidth="1"/>
    <col min="5637" max="5637" width="5.125" style="19" customWidth="1"/>
    <col min="5638" max="5639" width="9.125" style="19" customWidth="1"/>
    <col min="5640" max="5640" width="10.25" style="19" customWidth="1"/>
    <col min="5641" max="5641" width="3.75" style="19" bestFit="1" customWidth="1"/>
    <col min="5642" max="5642" width="5.125" style="19" bestFit="1" customWidth="1"/>
    <col min="5643" max="5643" width="4.625" style="19" bestFit="1" customWidth="1"/>
    <col min="5644" max="5644" width="6" style="19" bestFit="1" customWidth="1"/>
    <col min="5645" max="5645" width="9.625" style="19" customWidth="1"/>
    <col min="5646" max="5646" width="9.625" style="19" bestFit="1" customWidth="1"/>
    <col min="5647" max="5647" width="10.25" style="19" customWidth="1"/>
    <col min="5648" max="5648" width="8" style="19" bestFit="1" customWidth="1"/>
    <col min="5649" max="5649" width="8.375" style="19" bestFit="1" customWidth="1"/>
    <col min="5650" max="5650" width="10.75" style="19" customWidth="1"/>
    <col min="5651" max="5651" width="10.625" style="19" customWidth="1"/>
    <col min="5652" max="5652" width="13.25" style="19" customWidth="1"/>
    <col min="5653" max="5890" width="10.625" style="19"/>
    <col min="5891" max="5891" width="17" style="19" bestFit="1" customWidth="1"/>
    <col min="5892" max="5892" width="21.625" style="19" bestFit="1" customWidth="1"/>
    <col min="5893" max="5893" width="5.125" style="19" customWidth="1"/>
    <col min="5894" max="5895" width="9.125" style="19" customWidth="1"/>
    <col min="5896" max="5896" width="10.25" style="19" customWidth="1"/>
    <col min="5897" max="5897" width="3.75" style="19" bestFit="1" customWidth="1"/>
    <col min="5898" max="5898" width="5.125" style="19" bestFit="1" customWidth="1"/>
    <col min="5899" max="5899" width="4.625" style="19" bestFit="1" customWidth="1"/>
    <col min="5900" max="5900" width="6" style="19" bestFit="1" customWidth="1"/>
    <col min="5901" max="5901" width="9.625" style="19" customWidth="1"/>
    <col min="5902" max="5902" width="9.625" style="19" bestFit="1" customWidth="1"/>
    <col min="5903" max="5903" width="10.25" style="19" customWidth="1"/>
    <col min="5904" max="5904" width="8" style="19" bestFit="1" customWidth="1"/>
    <col min="5905" max="5905" width="8.375" style="19" bestFit="1" customWidth="1"/>
    <col min="5906" max="5906" width="10.75" style="19" customWidth="1"/>
    <col min="5907" max="5907" width="10.625" style="19" customWidth="1"/>
    <col min="5908" max="5908" width="13.25" style="19" customWidth="1"/>
    <col min="5909" max="6146" width="10.625" style="19"/>
    <col min="6147" max="6147" width="17" style="19" bestFit="1" customWidth="1"/>
    <col min="6148" max="6148" width="21.625" style="19" bestFit="1" customWidth="1"/>
    <col min="6149" max="6149" width="5.125" style="19" customWidth="1"/>
    <col min="6150" max="6151" width="9.125" style="19" customWidth="1"/>
    <col min="6152" max="6152" width="10.25" style="19" customWidth="1"/>
    <col min="6153" max="6153" width="3.75" style="19" bestFit="1" customWidth="1"/>
    <col min="6154" max="6154" width="5.125" style="19" bestFit="1" customWidth="1"/>
    <col min="6155" max="6155" width="4.625" style="19" bestFit="1" customWidth="1"/>
    <col min="6156" max="6156" width="6" style="19" bestFit="1" customWidth="1"/>
    <col min="6157" max="6157" width="9.625" style="19" customWidth="1"/>
    <col min="6158" max="6158" width="9.625" style="19" bestFit="1" customWidth="1"/>
    <col min="6159" max="6159" width="10.25" style="19" customWidth="1"/>
    <col min="6160" max="6160" width="8" style="19" bestFit="1" customWidth="1"/>
    <col min="6161" max="6161" width="8.375" style="19" bestFit="1" customWidth="1"/>
    <col min="6162" max="6162" width="10.75" style="19" customWidth="1"/>
    <col min="6163" max="6163" width="10.625" style="19" customWidth="1"/>
    <col min="6164" max="6164" width="13.25" style="19" customWidth="1"/>
    <col min="6165" max="6402" width="10.625" style="19"/>
    <col min="6403" max="6403" width="17" style="19" bestFit="1" customWidth="1"/>
    <col min="6404" max="6404" width="21.625" style="19" bestFit="1" customWidth="1"/>
    <col min="6405" max="6405" width="5.125" style="19" customWidth="1"/>
    <col min="6406" max="6407" width="9.125" style="19" customWidth="1"/>
    <col min="6408" max="6408" width="10.25" style="19" customWidth="1"/>
    <col min="6409" max="6409" width="3.75" style="19" bestFit="1" customWidth="1"/>
    <col min="6410" max="6410" width="5.125" style="19" bestFit="1" customWidth="1"/>
    <col min="6411" max="6411" width="4.625" style="19" bestFit="1" customWidth="1"/>
    <col min="6412" max="6412" width="6" style="19" bestFit="1" customWidth="1"/>
    <col min="6413" max="6413" width="9.625" style="19" customWidth="1"/>
    <col min="6414" max="6414" width="9.625" style="19" bestFit="1" customWidth="1"/>
    <col min="6415" max="6415" width="10.25" style="19" customWidth="1"/>
    <col min="6416" max="6416" width="8" style="19" bestFit="1" customWidth="1"/>
    <col min="6417" max="6417" width="8.375" style="19" bestFit="1" customWidth="1"/>
    <col min="6418" max="6418" width="10.75" style="19" customWidth="1"/>
    <col min="6419" max="6419" width="10.625" style="19" customWidth="1"/>
    <col min="6420" max="6420" width="13.25" style="19" customWidth="1"/>
    <col min="6421" max="6658" width="10.625" style="19"/>
    <col min="6659" max="6659" width="17" style="19" bestFit="1" customWidth="1"/>
    <col min="6660" max="6660" width="21.625" style="19" bestFit="1" customWidth="1"/>
    <col min="6661" max="6661" width="5.125" style="19" customWidth="1"/>
    <col min="6662" max="6663" width="9.125" style="19" customWidth="1"/>
    <col min="6664" max="6664" width="10.25" style="19" customWidth="1"/>
    <col min="6665" max="6665" width="3.75" style="19" bestFit="1" customWidth="1"/>
    <col min="6666" max="6666" width="5.125" style="19" bestFit="1" customWidth="1"/>
    <col min="6667" max="6667" width="4.625" style="19" bestFit="1" customWidth="1"/>
    <col min="6668" max="6668" width="6" style="19" bestFit="1" customWidth="1"/>
    <col min="6669" max="6669" width="9.625" style="19" customWidth="1"/>
    <col min="6670" max="6670" width="9.625" style="19" bestFit="1" customWidth="1"/>
    <col min="6671" max="6671" width="10.25" style="19" customWidth="1"/>
    <col min="6672" max="6672" width="8" style="19" bestFit="1" customWidth="1"/>
    <col min="6673" max="6673" width="8.375" style="19" bestFit="1" customWidth="1"/>
    <col min="6674" max="6674" width="10.75" style="19" customWidth="1"/>
    <col min="6675" max="6675" width="10.625" style="19" customWidth="1"/>
    <col min="6676" max="6676" width="13.25" style="19" customWidth="1"/>
    <col min="6677" max="6914" width="10.625" style="19"/>
    <col min="6915" max="6915" width="17" style="19" bestFit="1" customWidth="1"/>
    <col min="6916" max="6916" width="21.625" style="19" bestFit="1" customWidth="1"/>
    <col min="6917" max="6917" width="5.125" style="19" customWidth="1"/>
    <col min="6918" max="6919" width="9.125" style="19" customWidth="1"/>
    <col min="6920" max="6920" width="10.25" style="19" customWidth="1"/>
    <col min="6921" max="6921" width="3.75" style="19" bestFit="1" customWidth="1"/>
    <col min="6922" max="6922" width="5.125" style="19" bestFit="1" customWidth="1"/>
    <col min="6923" max="6923" width="4.625" style="19" bestFit="1" customWidth="1"/>
    <col min="6924" max="6924" width="6" style="19" bestFit="1" customWidth="1"/>
    <col min="6925" max="6925" width="9.625" style="19" customWidth="1"/>
    <col min="6926" max="6926" width="9.625" style="19" bestFit="1" customWidth="1"/>
    <col min="6927" max="6927" width="10.25" style="19" customWidth="1"/>
    <col min="6928" max="6928" width="8" style="19" bestFit="1" customWidth="1"/>
    <col min="6929" max="6929" width="8.375" style="19" bestFit="1" customWidth="1"/>
    <col min="6930" max="6930" width="10.75" style="19" customWidth="1"/>
    <col min="6931" max="6931" width="10.625" style="19" customWidth="1"/>
    <col min="6932" max="6932" width="13.25" style="19" customWidth="1"/>
    <col min="6933" max="7170" width="10.625" style="19"/>
    <col min="7171" max="7171" width="17" style="19" bestFit="1" customWidth="1"/>
    <col min="7172" max="7172" width="21.625" style="19" bestFit="1" customWidth="1"/>
    <col min="7173" max="7173" width="5.125" style="19" customWidth="1"/>
    <col min="7174" max="7175" width="9.125" style="19" customWidth="1"/>
    <col min="7176" max="7176" width="10.25" style="19" customWidth="1"/>
    <col min="7177" max="7177" width="3.75" style="19" bestFit="1" customWidth="1"/>
    <col min="7178" max="7178" width="5.125" style="19" bestFit="1" customWidth="1"/>
    <col min="7179" max="7179" width="4.625" style="19" bestFit="1" customWidth="1"/>
    <col min="7180" max="7180" width="6" style="19" bestFit="1" customWidth="1"/>
    <col min="7181" max="7181" width="9.625" style="19" customWidth="1"/>
    <col min="7182" max="7182" width="9.625" style="19" bestFit="1" customWidth="1"/>
    <col min="7183" max="7183" width="10.25" style="19" customWidth="1"/>
    <col min="7184" max="7184" width="8" style="19" bestFit="1" customWidth="1"/>
    <col min="7185" max="7185" width="8.375" style="19" bestFit="1" customWidth="1"/>
    <col min="7186" max="7186" width="10.75" style="19" customWidth="1"/>
    <col min="7187" max="7187" width="10.625" style="19" customWidth="1"/>
    <col min="7188" max="7188" width="13.25" style="19" customWidth="1"/>
    <col min="7189" max="7426" width="10.625" style="19"/>
    <col min="7427" max="7427" width="17" style="19" bestFit="1" customWidth="1"/>
    <col min="7428" max="7428" width="21.625" style="19" bestFit="1" customWidth="1"/>
    <col min="7429" max="7429" width="5.125" style="19" customWidth="1"/>
    <col min="7430" max="7431" width="9.125" style="19" customWidth="1"/>
    <col min="7432" max="7432" width="10.25" style="19" customWidth="1"/>
    <col min="7433" max="7433" width="3.75" style="19" bestFit="1" customWidth="1"/>
    <col min="7434" max="7434" width="5.125" style="19" bestFit="1" customWidth="1"/>
    <col min="7435" max="7435" width="4.625" style="19" bestFit="1" customWidth="1"/>
    <col min="7436" max="7436" width="6" style="19" bestFit="1" customWidth="1"/>
    <col min="7437" max="7437" width="9.625" style="19" customWidth="1"/>
    <col min="7438" max="7438" width="9.625" style="19" bestFit="1" customWidth="1"/>
    <col min="7439" max="7439" width="10.25" style="19" customWidth="1"/>
    <col min="7440" max="7440" width="8" style="19" bestFit="1" customWidth="1"/>
    <col min="7441" max="7441" width="8.375" style="19" bestFit="1" customWidth="1"/>
    <col min="7442" max="7442" width="10.75" style="19" customWidth="1"/>
    <col min="7443" max="7443" width="10.625" style="19" customWidth="1"/>
    <col min="7444" max="7444" width="13.25" style="19" customWidth="1"/>
    <col min="7445" max="7682" width="10.625" style="19"/>
    <col min="7683" max="7683" width="17" style="19" bestFit="1" customWidth="1"/>
    <col min="7684" max="7684" width="21.625" style="19" bestFit="1" customWidth="1"/>
    <col min="7685" max="7685" width="5.125" style="19" customWidth="1"/>
    <col min="7686" max="7687" width="9.125" style="19" customWidth="1"/>
    <col min="7688" max="7688" width="10.25" style="19" customWidth="1"/>
    <col min="7689" max="7689" width="3.75" style="19" bestFit="1" customWidth="1"/>
    <col min="7690" max="7690" width="5.125" style="19" bestFit="1" customWidth="1"/>
    <col min="7691" max="7691" width="4.625" style="19" bestFit="1" customWidth="1"/>
    <col min="7692" max="7692" width="6" style="19" bestFit="1" customWidth="1"/>
    <col min="7693" max="7693" width="9.625" style="19" customWidth="1"/>
    <col min="7694" max="7694" width="9.625" style="19" bestFit="1" customWidth="1"/>
    <col min="7695" max="7695" width="10.25" style="19" customWidth="1"/>
    <col min="7696" max="7696" width="8" style="19" bestFit="1" customWidth="1"/>
    <col min="7697" max="7697" width="8.375" style="19" bestFit="1" customWidth="1"/>
    <col min="7698" max="7698" width="10.75" style="19" customWidth="1"/>
    <col min="7699" max="7699" width="10.625" style="19" customWidth="1"/>
    <col min="7700" max="7700" width="13.25" style="19" customWidth="1"/>
    <col min="7701" max="7938" width="10.625" style="19"/>
    <col min="7939" max="7939" width="17" style="19" bestFit="1" customWidth="1"/>
    <col min="7940" max="7940" width="21.625" style="19" bestFit="1" customWidth="1"/>
    <col min="7941" max="7941" width="5.125" style="19" customWidth="1"/>
    <col min="7942" max="7943" width="9.125" style="19" customWidth="1"/>
    <col min="7944" max="7944" width="10.25" style="19" customWidth="1"/>
    <col min="7945" max="7945" width="3.75" style="19" bestFit="1" customWidth="1"/>
    <col min="7946" max="7946" width="5.125" style="19" bestFit="1" customWidth="1"/>
    <col min="7947" max="7947" width="4.625" style="19" bestFit="1" customWidth="1"/>
    <col min="7948" max="7948" width="6" style="19" bestFit="1" customWidth="1"/>
    <col min="7949" max="7949" width="9.625" style="19" customWidth="1"/>
    <col min="7950" max="7950" width="9.625" style="19" bestFit="1" customWidth="1"/>
    <col min="7951" max="7951" width="10.25" style="19" customWidth="1"/>
    <col min="7952" max="7952" width="8" style="19" bestFit="1" customWidth="1"/>
    <col min="7953" max="7953" width="8.375" style="19" bestFit="1" customWidth="1"/>
    <col min="7954" max="7954" width="10.75" style="19" customWidth="1"/>
    <col min="7955" max="7955" width="10.625" style="19" customWidth="1"/>
    <col min="7956" max="7956" width="13.25" style="19" customWidth="1"/>
    <col min="7957" max="8194" width="10.625" style="19"/>
    <col min="8195" max="8195" width="17" style="19" bestFit="1" customWidth="1"/>
    <col min="8196" max="8196" width="21.625" style="19" bestFit="1" customWidth="1"/>
    <col min="8197" max="8197" width="5.125" style="19" customWidth="1"/>
    <col min="8198" max="8199" width="9.125" style="19" customWidth="1"/>
    <col min="8200" max="8200" width="10.25" style="19" customWidth="1"/>
    <col min="8201" max="8201" width="3.75" style="19" bestFit="1" customWidth="1"/>
    <col min="8202" max="8202" width="5.125" style="19" bestFit="1" customWidth="1"/>
    <col min="8203" max="8203" width="4.625" style="19" bestFit="1" customWidth="1"/>
    <col min="8204" max="8204" width="6" style="19" bestFit="1" customWidth="1"/>
    <col min="8205" max="8205" width="9.625" style="19" customWidth="1"/>
    <col min="8206" max="8206" width="9.625" style="19" bestFit="1" customWidth="1"/>
    <col min="8207" max="8207" width="10.25" style="19" customWidth="1"/>
    <col min="8208" max="8208" width="8" style="19" bestFit="1" customWidth="1"/>
    <col min="8209" max="8209" width="8.375" style="19" bestFit="1" customWidth="1"/>
    <col min="8210" max="8210" width="10.75" style="19" customWidth="1"/>
    <col min="8211" max="8211" width="10.625" style="19" customWidth="1"/>
    <col min="8212" max="8212" width="13.25" style="19" customWidth="1"/>
    <col min="8213" max="8450" width="10.625" style="19"/>
    <col min="8451" max="8451" width="17" style="19" bestFit="1" customWidth="1"/>
    <col min="8452" max="8452" width="21.625" style="19" bestFit="1" customWidth="1"/>
    <col min="8453" max="8453" width="5.125" style="19" customWidth="1"/>
    <col min="8454" max="8455" width="9.125" style="19" customWidth="1"/>
    <col min="8456" max="8456" width="10.25" style="19" customWidth="1"/>
    <col min="8457" max="8457" width="3.75" style="19" bestFit="1" customWidth="1"/>
    <col min="8458" max="8458" width="5.125" style="19" bestFit="1" customWidth="1"/>
    <col min="8459" max="8459" width="4.625" style="19" bestFit="1" customWidth="1"/>
    <col min="8460" max="8460" width="6" style="19" bestFit="1" customWidth="1"/>
    <col min="8461" max="8461" width="9.625" style="19" customWidth="1"/>
    <col min="8462" max="8462" width="9.625" style="19" bestFit="1" customWidth="1"/>
    <col min="8463" max="8463" width="10.25" style="19" customWidth="1"/>
    <col min="8464" max="8464" width="8" style="19" bestFit="1" customWidth="1"/>
    <col min="8465" max="8465" width="8.375" style="19" bestFit="1" customWidth="1"/>
    <col min="8466" max="8466" width="10.75" style="19" customWidth="1"/>
    <col min="8467" max="8467" width="10.625" style="19" customWidth="1"/>
    <col min="8468" max="8468" width="13.25" style="19" customWidth="1"/>
    <col min="8469" max="8706" width="10.625" style="19"/>
    <col min="8707" max="8707" width="17" style="19" bestFit="1" customWidth="1"/>
    <col min="8708" max="8708" width="21.625" style="19" bestFit="1" customWidth="1"/>
    <col min="8709" max="8709" width="5.125" style="19" customWidth="1"/>
    <col min="8710" max="8711" width="9.125" style="19" customWidth="1"/>
    <col min="8712" max="8712" width="10.25" style="19" customWidth="1"/>
    <col min="8713" max="8713" width="3.75" style="19" bestFit="1" customWidth="1"/>
    <col min="8714" max="8714" width="5.125" style="19" bestFit="1" customWidth="1"/>
    <col min="8715" max="8715" width="4.625" style="19" bestFit="1" customWidth="1"/>
    <col min="8716" max="8716" width="6" style="19" bestFit="1" customWidth="1"/>
    <col min="8717" max="8717" width="9.625" style="19" customWidth="1"/>
    <col min="8718" max="8718" width="9.625" style="19" bestFit="1" customWidth="1"/>
    <col min="8719" max="8719" width="10.25" style="19" customWidth="1"/>
    <col min="8720" max="8720" width="8" style="19" bestFit="1" customWidth="1"/>
    <col min="8721" max="8721" width="8.375" style="19" bestFit="1" customWidth="1"/>
    <col min="8722" max="8722" width="10.75" style="19" customWidth="1"/>
    <col min="8723" max="8723" width="10.625" style="19" customWidth="1"/>
    <col min="8724" max="8724" width="13.25" style="19" customWidth="1"/>
    <col min="8725" max="8962" width="10.625" style="19"/>
    <col min="8963" max="8963" width="17" style="19" bestFit="1" customWidth="1"/>
    <col min="8964" max="8964" width="21.625" style="19" bestFit="1" customWidth="1"/>
    <col min="8965" max="8965" width="5.125" style="19" customWidth="1"/>
    <col min="8966" max="8967" width="9.125" style="19" customWidth="1"/>
    <col min="8968" max="8968" width="10.25" style="19" customWidth="1"/>
    <col min="8969" max="8969" width="3.75" style="19" bestFit="1" customWidth="1"/>
    <col min="8970" max="8970" width="5.125" style="19" bestFit="1" customWidth="1"/>
    <col min="8971" max="8971" width="4.625" style="19" bestFit="1" customWidth="1"/>
    <col min="8972" max="8972" width="6" style="19" bestFit="1" customWidth="1"/>
    <col min="8973" max="8973" width="9.625" style="19" customWidth="1"/>
    <col min="8974" max="8974" width="9.625" style="19" bestFit="1" customWidth="1"/>
    <col min="8975" max="8975" width="10.25" style="19" customWidth="1"/>
    <col min="8976" max="8976" width="8" style="19" bestFit="1" customWidth="1"/>
    <col min="8977" max="8977" width="8.375" style="19" bestFit="1" customWidth="1"/>
    <col min="8978" max="8978" width="10.75" style="19" customWidth="1"/>
    <col min="8979" max="8979" width="10.625" style="19" customWidth="1"/>
    <col min="8980" max="8980" width="13.25" style="19" customWidth="1"/>
    <col min="8981" max="9218" width="10.625" style="19"/>
    <col min="9219" max="9219" width="17" style="19" bestFit="1" customWidth="1"/>
    <col min="9220" max="9220" width="21.625" style="19" bestFit="1" customWidth="1"/>
    <col min="9221" max="9221" width="5.125" style="19" customWidth="1"/>
    <col min="9222" max="9223" width="9.125" style="19" customWidth="1"/>
    <col min="9224" max="9224" width="10.25" style="19" customWidth="1"/>
    <col min="9225" max="9225" width="3.75" style="19" bestFit="1" customWidth="1"/>
    <col min="9226" max="9226" width="5.125" style="19" bestFit="1" customWidth="1"/>
    <col min="9227" max="9227" width="4.625" style="19" bestFit="1" customWidth="1"/>
    <col min="9228" max="9228" width="6" style="19" bestFit="1" customWidth="1"/>
    <col min="9229" max="9229" width="9.625" style="19" customWidth="1"/>
    <col min="9230" max="9230" width="9.625" style="19" bestFit="1" customWidth="1"/>
    <col min="9231" max="9231" width="10.25" style="19" customWidth="1"/>
    <col min="9232" max="9232" width="8" style="19" bestFit="1" customWidth="1"/>
    <col min="9233" max="9233" width="8.375" style="19" bestFit="1" customWidth="1"/>
    <col min="9234" max="9234" width="10.75" style="19" customWidth="1"/>
    <col min="9235" max="9235" width="10.625" style="19" customWidth="1"/>
    <col min="9236" max="9236" width="13.25" style="19" customWidth="1"/>
    <col min="9237" max="9474" width="10.625" style="19"/>
    <col min="9475" max="9475" width="17" style="19" bestFit="1" customWidth="1"/>
    <col min="9476" max="9476" width="21.625" style="19" bestFit="1" customWidth="1"/>
    <col min="9477" max="9477" width="5.125" style="19" customWidth="1"/>
    <col min="9478" max="9479" width="9.125" style="19" customWidth="1"/>
    <col min="9480" max="9480" width="10.25" style="19" customWidth="1"/>
    <col min="9481" max="9481" width="3.75" style="19" bestFit="1" customWidth="1"/>
    <col min="9482" max="9482" width="5.125" style="19" bestFit="1" customWidth="1"/>
    <col min="9483" max="9483" width="4.625" style="19" bestFit="1" customWidth="1"/>
    <col min="9484" max="9484" width="6" style="19" bestFit="1" customWidth="1"/>
    <col min="9485" max="9485" width="9.625" style="19" customWidth="1"/>
    <col min="9486" max="9486" width="9.625" style="19" bestFit="1" customWidth="1"/>
    <col min="9487" max="9487" width="10.25" style="19" customWidth="1"/>
    <col min="9488" max="9488" width="8" style="19" bestFit="1" customWidth="1"/>
    <col min="9489" max="9489" width="8.375" style="19" bestFit="1" customWidth="1"/>
    <col min="9490" max="9490" width="10.75" style="19" customWidth="1"/>
    <col min="9491" max="9491" width="10.625" style="19" customWidth="1"/>
    <col min="9492" max="9492" width="13.25" style="19" customWidth="1"/>
    <col min="9493" max="9730" width="10.625" style="19"/>
    <col min="9731" max="9731" width="17" style="19" bestFit="1" customWidth="1"/>
    <col min="9732" max="9732" width="21.625" style="19" bestFit="1" customWidth="1"/>
    <col min="9733" max="9733" width="5.125" style="19" customWidth="1"/>
    <col min="9734" max="9735" width="9.125" style="19" customWidth="1"/>
    <col min="9736" max="9736" width="10.25" style="19" customWidth="1"/>
    <col min="9737" max="9737" width="3.75" style="19" bestFit="1" customWidth="1"/>
    <col min="9738" max="9738" width="5.125" style="19" bestFit="1" customWidth="1"/>
    <col min="9739" max="9739" width="4.625" style="19" bestFit="1" customWidth="1"/>
    <col min="9740" max="9740" width="6" style="19" bestFit="1" customWidth="1"/>
    <col min="9741" max="9741" width="9.625" style="19" customWidth="1"/>
    <col min="9742" max="9742" width="9.625" style="19" bestFit="1" customWidth="1"/>
    <col min="9743" max="9743" width="10.25" style="19" customWidth="1"/>
    <col min="9744" max="9744" width="8" style="19" bestFit="1" customWidth="1"/>
    <col min="9745" max="9745" width="8.375" style="19" bestFit="1" customWidth="1"/>
    <col min="9746" max="9746" width="10.75" style="19" customWidth="1"/>
    <col min="9747" max="9747" width="10.625" style="19" customWidth="1"/>
    <col min="9748" max="9748" width="13.25" style="19" customWidth="1"/>
    <col min="9749" max="9986" width="10.625" style="19"/>
    <col min="9987" max="9987" width="17" style="19" bestFit="1" customWidth="1"/>
    <col min="9988" max="9988" width="21.625" style="19" bestFit="1" customWidth="1"/>
    <col min="9989" max="9989" width="5.125" style="19" customWidth="1"/>
    <col min="9990" max="9991" width="9.125" style="19" customWidth="1"/>
    <col min="9992" max="9992" width="10.25" style="19" customWidth="1"/>
    <col min="9993" max="9993" width="3.75" style="19" bestFit="1" customWidth="1"/>
    <col min="9994" max="9994" width="5.125" style="19" bestFit="1" customWidth="1"/>
    <col min="9995" max="9995" width="4.625" style="19" bestFit="1" customWidth="1"/>
    <col min="9996" max="9996" width="6" style="19" bestFit="1" customWidth="1"/>
    <col min="9997" max="9997" width="9.625" style="19" customWidth="1"/>
    <col min="9998" max="9998" width="9.625" style="19" bestFit="1" customWidth="1"/>
    <col min="9999" max="9999" width="10.25" style="19" customWidth="1"/>
    <col min="10000" max="10000" width="8" style="19" bestFit="1" customWidth="1"/>
    <col min="10001" max="10001" width="8.375" style="19" bestFit="1" customWidth="1"/>
    <col min="10002" max="10002" width="10.75" style="19" customWidth="1"/>
    <col min="10003" max="10003" width="10.625" style="19" customWidth="1"/>
    <col min="10004" max="10004" width="13.25" style="19" customWidth="1"/>
    <col min="10005" max="10242" width="10.625" style="19"/>
    <col min="10243" max="10243" width="17" style="19" bestFit="1" customWidth="1"/>
    <col min="10244" max="10244" width="21.625" style="19" bestFit="1" customWidth="1"/>
    <col min="10245" max="10245" width="5.125" style="19" customWidth="1"/>
    <col min="10246" max="10247" width="9.125" style="19" customWidth="1"/>
    <col min="10248" max="10248" width="10.25" style="19" customWidth="1"/>
    <col min="10249" max="10249" width="3.75" style="19" bestFit="1" customWidth="1"/>
    <col min="10250" max="10250" width="5.125" style="19" bestFit="1" customWidth="1"/>
    <col min="10251" max="10251" width="4.625" style="19" bestFit="1" customWidth="1"/>
    <col min="10252" max="10252" width="6" style="19" bestFit="1" customWidth="1"/>
    <col min="10253" max="10253" width="9.625" style="19" customWidth="1"/>
    <col min="10254" max="10254" width="9.625" style="19" bestFit="1" customWidth="1"/>
    <col min="10255" max="10255" width="10.25" style="19" customWidth="1"/>
    <col min="10256" max="10256" width="8" style="19" bestFit="1" customWidth="1"/>
    <col min="10257" max="10257" width="8.375" style="19" bestFit="1" customWidth="1"/>
    <col min="10258" max="10258" width="10.75" style="19" customWidth="1"/>
    <col min="10259" max="10259" width="10.625" style="19" customWidth="1"/>
    <col min="10260" max="10260" width="13.25" style="19" customWidth="1"/>
    <col min="10261" max="10498" width="10.625" style="19"/>
    <col min="10499" max="10499" width="17" style="19" bestFit="1" customWidth="1"/>
    <col min="10500" max="10500" width="21.625" style="19" bestFit="1" customWidth="1"/>
    <col min="10501" max="10501" width="5.125" style="19" customWidth="1"/>
    <col min="10502" max="10503" width="9.125" style="19" customWidth="1"/>
    <col min="10504" max="10504" width="10.25" style="19" customWidth="1"/>
    <col min="10505" max="10505" width="3.75" style="19" bestFit="1" customWidth="1"/>
    <col min="10506" max="10506" width="5.125" style="19" bestFit="1" customWidth="1"/>
    <col min="10507" max="10507" width="4.625" style="19" bestFit="1" customWidth="1"/>
    <col min="10508" max="10508" width="6" style="19" bestFit="1" customWidth="1"/>
    <col min="10509" max="10509" width="9.625" style="19" customWidth="1"/>
    <col min="10510" max="10510" width="9.625" style="19" bestFit="1" customWidth="1"/>
    <col min="10511" max="10511" width="10.25" style="19" customWidth="1"/>
    <col min="10512" max="10512" width="8" style="19" bestFit="1" customWidth="1"/>
    <col min="10513" max="10513" width="8.375" style="19" bestFit="1" customWidth="1"/>
    <col min="10514" max="10514" width="10.75" style="19" customWidth="1"/>
    <col min="10515" max="10515" width="10.625" style="19" customWidth="1"/>
    <col min="10516" max="10516" width="13.25" style="19" customWidth="1"/>
    <col min="10517" max="10754" width="10.625" style="19"/>
    <col min="10755" max="10755" width="17" style="19" bestFit="1" customWidth="1"/>
    <col min="10756" max="10756" width="21.625" style="19" bestFit="1" customWidth="1"/>
    <col min="10757" max="10757" width="5.125" style="19" customWidth="1"/>
    <col min="10758" max="10759" width="9.125" style="19" customWidth="1"/>
    <col min="10760" max="10760" width="10.25" style="19" customWidth="1"/>
    <col min="10761" max="10761" width="3.75" style="19" bestFit="1" customWidth="1"/>
    <col min="10762" max="10762" width="5.125" style="19" bestFit="1" customWidth="1"/>
    <col min="10763" max="10763" width="4.625" style="19" bestFit="1" customWidth="1"/>
    <col min="10764" max="10764" width="6" style="19" bestFit="1" customWidth="1"/>
    <col min="10765" max="10765" width="9.625" style="19" customWidth="1"/>
    <col min="10766" max="10766" width="9.625" style="19" bestFit="1" customWidth="1"/>
    <col min="10767" max="10767" width="10.25" style="19" customWidth="1"/>
    <col min="10768" max="10768" width="8" style="19" bestFit="1" customWidth="1"/>
    <col min="10769" max="10769" width="8.375" style="19" bestFit="1" customWidth="1"/>
    <col min="10770" max="10770" width="10.75" style="19" customWidth="1"/>
    <col min="10771" max="10771" width="10.625" style="19" customWidth="1"/>
    <col min="10772" max="10772" width="13.25" style="19" customWidth="1"/>
    <col min="10773" max="11010" width="10.625" style="19"/>
    <col min="11011" max="11011" width="17" style="19" bestFit="1" customWidth="1"/>
    <col min="11012" max="11012" width="21.625" style="19" bestFit="1" customWidth="1"/>
    <col min="11013" max="11013" width="5.125" style="19" customWidth="1"/>
    <col min="11014" max="11015" width="9.125" style="19" customWidth="1"/>
    <col min="11016" max="11016" width="10.25" style="19" customWidth="1"/>
    <col min="11017" max="11017" width="3.75" style="19" bestFit="1" customWidth="1"/>
    <col min="11018" max="11018" width="5.125" style="19" bestFit="1" customWidth="1"/>
    <col min="11019" max="11019" width="4.625" style="19" bestFit="1" customWidth="1"/>
    <col min="11020" max="11020" width="6" style="19" bestFit="1" customWidth="1"/>
    <col min="11021" max="11021" width="9.625" style="19" customWidth="1"/>
    <col min="11022" max="11022" width="9.625" style="19" bestFit="1" customWidth="1"/>
    <col min="11023" max="11023" width="10.25" style="19" customWidth="1"/>
    <col min="11024" max="11024" width="8" style="19" bestFit="1" customWidth="1"/>
    <col min="11025" max="11025" width="8.375" style="19" bestFit="1" customWidth="1"/>
    <col min="11026" max="11026" width="10.75" style="19" customWidth="1"/>
    <col min="11027" max="11027" width="10.625" style="19" customWidth="1"/>
    <col min="11028" max="11028" width="13.25" style="19" customWidth="1"/>
    <col min="11029" max="11266" width="10.625" style="19"/>
    <col min="11267" max="11267" width="17" style="19" bestFit="1" customWidth="1"/>
    <col min="11268" max="11268" width="21.625" style="19" bestFit="1" customWidth="1"/>
    <col min="11269" max="11269" width="5.125" style="19" customWidth="1"/>
    <col min="11270" max="11271" width="9.125" style="19" customWidth="1"/>
    <col min="11272" max="11272" width="10.25" style="19" customWidth="1"/>
    <col min="11273" max="11273" width="3.75" style="19" bestFit="1" customWidth="1"/>
    <col min="11274" max="11274" width="5.125" style="19" bestFit="1" customWidth="1"/>
    <col min="11275" max="11275" width="4.625" style="19" bestFit="1" customWidth="1"/>
    <col min="11276" max="11276" width="6" style="19" bestFit="1" customWidth="1"/>
    <col min="11277" max="11277" width="9.625" style="19" customWidth="1"/>
    <col min="11278" max="11278" width="9.625" style="19" bestFit="1" customWidth="1"/>
    <col min="11279" max="11279" width="10.25" style="19" customWidth="1"/>
    <col min="11280" max="11280" width="8" style="19" bestFit="1" customWidth="1"/>
    <col min="11281" max="11281" width="8.375" style="19" bestFit="1" customWidth="1"/>
    <col min="11282" max="11282" width="10.75" style="19" customWidth="1"/>
    <col min="11283" max="11283" width="10.625" style="19" customWidth="1"/>
    <col min="11284" max="11284" width="13.25" style="19" customWidth="1"/>
    <col min="11285" max="11522" width="10.625" style="19"/>
    <col min="11523" max="11523" width="17" style="19" bestFit="1" customWidth="1"/>
    <col min="11524" max="11524" width="21.625" style="19" bestFit="1" customWidth="1"/>
    <col min="11525" max="11525" width="5.125" style="19" customWidth="1"/>
    <col min="11526" max="11527" width="9.125" style="19" customWidth="1"/>
    <col min="11528" max="11528" width="10.25" style="19" customWidth="1"/>
    <col min="11529" max="11529" width="3.75" style="19" bestFit="1" customWidth="1"/>
    <col min="11530" max="11530" width="5.125" style="19" bestFit="1" customWidth="1"/>
    <col min="11531" max="11531" width="4.625" style="19" bestFit="1" customWidth="1"/>
    <col min="11532" max="11532" width="6" style="19" bestFit="1" customWidth="1"/>
    <col min="11533" max="11533" width="9.625" style="19" customWidth="1"/>
    <col min="11534" max="11534" width="9.625" style="19" bestFit="1" customWidth="1"/>
    <col min="11535" max="11535" width="10.25" style="19" customWidth="1"/>
    <col min="11536" max="11536" width="8" style="19" bestFit="1" customWidth="1"/>
    <col min="11537" max="11537" width="8.375" style="19" bestFit="1" customWidth="1"/>
    <col min="11538" max="11538" width="10.75" style="19" customWidth="1"/>
    <col min="11539" max="11539" width="10.625" style="19" customWidth="1"/>
    <col min="11540" max="11540" width="13.25" style="19" customWidth="1"/>
    <col min="11541" max="11778" width="10.625" style="19"/>
    <col min="11779" max="11779" width="17" style="19" bestFit="1" customWidth="1"/>
    <col min="11780" max="11780" width="21.625" style="19" bestFit="1" customWidth="1"/>
    <col min="11781" max="11781" width="5.125" style="19" customWidth="1"/>
    <col min="11782" max="11783" width="9.125" style="19" customWidth="1"/>
    <col min="11784" max="11784" width="10.25" style="19" customWidth="1"/>
    <col min="11785" max="11785" width="3.75" style="19" bestFit="1" customWidth="1"/>
    <col min="11786" max="11786" width="5.125" style="19" bestFit="1" customWidth="1"/>
    <col min="11787" max="11787" width="4.625" style="19" bestFit="1" customWidth="1"/>
    <col min="11788" max="11788" width="6" style="19" bestFit="1" customWidth="1"/>
    <col min="11789" max="11789" width="9.625" style="19" customWidth="1"/>
    <col min="11790" max="11790" width="9.625" style="19" bestFit="1" customWidth="1"/>
    <col min="11791" max="11791" width="10.25" style="19" customWidth="1"/>
    <col min="11792" max="11792" width="8" style="19" bestFit="1" customWidth="1"/>
    <col min="11793" max="11793" width="8.375" style="19" bestFit="1" customWidth="1"/>
    <col min="11794" max="11794" width="10.75" style="19" customWidth="1"/>
    <col min="11795" max="11795" width="10.625" style="19" customWidth="1"/>
    <col min="11796" max="11796" width="13.25" style="19" customWidth="1"/>
    <col min="11797" max="12034" width="10.625" style="19"/>
    <col min="12035" max="12035" width="17" style="19" bestFit="1" customWidth="1"/>
    <col min="12036" max="12036" width="21.625" style="19" bestFit="1" customWidth="1"/>
    <col min="12037" max="12037" width="5.125" style="19" customWidth="1"/>
    <col min="12038" max="12039" width="9.125" style="19" customWidth="1"/>
    <col min="12040" max="12040" width="10.25" style="19" customWidth="1"/>
    <col min="12041" max="12041" width="3.75" style="19" bestFit="1" customWidth="1"/>
    <col min="12042" max="12042" width="5.125" style="19" bestFit="1" customWidth="1"/>
    <col min="12043" max="12043" width="4.625" style="19" bestFit="1" customWidth="1"/>
    <col min="12044" max="12044" width="6" style="19" bestFit="1" customWidth="1"/>
    <col min="12045" max="12045" width="9.625" style="19" customWidth="1"/>
    <col min="12046" max="12046" width="9.625" style="19" bestFit="1" customWidth="1"/>
    <col min="12047" max="12047" width="10.25" style="19" customWidth="1"/>
    <col min="12048" max="12048" width="8" style="19" bestFit="1" customWidth="1"/>
    <col min="12049" max="12049" width="8.375" style="19" bestFit="1" customWidth="1"/>
    <col min="12050" max="12050" width="10.75" style="19" customWidth="1"/>
    <col min="12051" max="12051" width="10.625" style="19" customWidth="1"/>
    <col min="12052" max="12052" width="13.25" style="19" customWidth="1"/>
    <col min="12053" max="12290" width="10.625" style="19"/>
    <col min="12291" max="12291" width="17" style="19" bestFit="1" customWidth="1"/>
    <col min="12292" max="12292" width="21.625" style="19" bestFit="1" customWidth="1"/>
    <col min="12293" max="12293" width="5.125" style="19" customWidth="1"/>
    <col min="12294" max="12295" width="9.125" style="19" customWidth="1"/>
    <col min="12296" max="12296" width="10.25" style="19" customWidth="1"/>
    <col min="12297" max="12297" width="3.75" style="19" bestFit="1" customWidth="1"/>
    <col min="12298" max="12298" width="5.125" style="19" bestFit="1" customWidth="1"/>
    <col min="12299" max="12299" width="4.625" style="19" bestFit="1" customWidth="1"/>
    <col min="12300" max="12300" width="6" style="19" bestFit="1" customWidth="1"/>
    <col min="12301" max="12301" width="9.625" style="19" customWidth="1"/>
    <col min="12302" max="12302" width="9.625" style="19" bestFit="1" customWidth="1"/>
    <col min="12303" max="12303" width="10.25" style="19" customWidth="1"/>
    <col min="12304" max="12304" width="8" style="19" bestFit="1" customWidth="1"/>
    <col min="12305" max="12305" width="8.375" style="19" bestFit="1" customWidth="1"/>
    <col min="12306" max="12306" width="10.75" style="19" customWidth="1"/>
    <col min="12307" max="12307" width="10.625" style="19" customWidth="1"/>
    <col min="12308" max="12308" width="13.25" style="19" customWidth="1"/>
    <col min="12309" max="12546" width="10.625" style="19"/>
    <col min="12547" max="12547" width="17" style="19" bestFit="1" customWidth="1"/>
    <col min="12548" max="12548" width="21.625" style="19" bestFit="1" customWidth="1"/>
    <col min="12549" max="12549" width="5.125" style="19" customWidth="1"/>
    <col min="12550" max="12551" width="9.125" style="19" customWidth="1"/>
    <col min="12552" max="12552" width="10.25" style="19" customWidth="1"/>
    <col min="12553" max="12553" width="3.75" style="19" bestFit="1" customWidth="1"/>
    <col min="12554" max="12554" width="5.125" style="19" bestFit="1" customWidth="1"/>
    <col min="12555" max="12555" width="4.625" style="19" bestFit="1" customWidth="1"/>
    <col min="12556" max="12556" width="6" style="19" bestFit="1" customWidth="1"/>
    <col min="12557" max="12557" width="9.625" style="19" customWidth="1"/>
    <col min="12558" max="12558" width="9.625" style="19" bestFit="1" customWidth="1"/>
    <col min="12559" max="12559" width="10.25" style="19" customWidth="1"/>
    <col min="12560" max="12560" width="8" style="19" bestFit="1" customWidth="1"/>
    <col min="12561" max="12561" width="8.375" style="19" bestFit="1" customWidth="1"/>
    <col min="12562" max="12562" width="10.75" style="19" customWidth="1"/>
    <col min="12563" max="12563" width="10.625" style="19" customWidth="1"/>
    <col min="12564" max="12564" width="13.25" style="19" customWidth="1"/>
    <col min="12565" max="12802" width="10.625" style="19"/>
    <col min="12803" max="12803" width="17" style="19" bestFit="1" customWidth="1"/>
    <col min="12804" max="12804" width="21.625" style="19" bestFit="1" customWidth="1"/>
    <col min="12805" max="12805" width="5.125" style="19" customWidth="1"/>
    <col min="12806" max="12807" width="9.125" style="19" customWidth="1"/>
    <col min="12808" max="12808" width="10.25" style="19" customWidth="1"/>
    <col min="12809" max="12809" width="3.75" style="19" bestFit="1" customWidth="1"/>
    <col min="12810" max="12810" width="5.125" style="19" bestFit="1" customWidth="1"/>
    <col min="12811" max="12811" width="4.625" style="19" bestFit="1" customWidth="1"/>
    <col min="12812" max="12812" width="6" style="19" bestFit="1" customWidth="1"/>
    <col min="12813" max="12813" width="9.625" style="19" customWidth="1"/>
    <col min="12814" max="12814" width="9.625" style="19" bestFit="1" customWidth="1"/>
    <col min="12815" max="12815" width="10.25" style="19" customWidth="1"/>
    <col min="12816" max="12816" width="8" style="19" bestFit="1" customWidth="1"/>
    <col min="12817" max="12817" width="8.375" style="19" bestFit="1" customWidth="1"/>
    <col min="12818" max="12818" width="10.75" style="19" customWidth="1"/>
    <col min="12819" max="12819" width="10.625" style="19" customWidth="1"/>
    <col min="12820" max="12820" width="13.25" style="19" customWidth="1"/>
    <col min="12821" max="13058" width="10.625" style="19"/>
    <col min="13059" max="13059" width="17" style="19" bestFit="1" customWidth="1"/>
    <col min="13060" max="13060" width="21.625" style="19" bestFit="1" customWidth="1"/>
    <col min="13061" max="13061" width="5.125" style="19" customWidth="1"/>
    <col min="13062" max="13063" width="9.125" style="19" customWidth="1"/>
    <col min="13064" max="13064" width="10.25" style="19" customWidth="1"/>
    <col min="13065" max="13065" width="3.75" style="19" bestFit="1" customWidth="1"/>
    <col min="13066" max="13066" width="5.125" style="19" bestFit="1" customWidth="1"/>
    <col min="13067" max="13067" width="4.625" style="19" bestFit="1" customWidth="1"/>
    <col min="13068" max="13068" width="6" style="19" bestFit="1" customWidth="1"/>
    <col min="13069" max="13069" width="9.625" style="19" customWidth="1"/>
    <col min="13070" max="13070" width="9.625" style="19" bestFit="1" customWidth="1"/>
    <col min="13071" max="13071" width="10.25" style="19" customWidth="1"/>
    <col min="13072" max="13072" width="8" style="19" bestFit="1" customWidth="1"/>
    <col min="13073" max="13073" width="8.375" style="19" bestFit="1" customWidth="1"/>
    <col min="13074" max="13074" width="10.75" style="19" customWidth="1"/>
    <col min="13075" max="13075" width="10.625" style="19" customWidth="1"/>
    <col min="13076" max="13076" width="13.25" style="19" customWidth="1"/>
    <col min="13077" max="13314" width="10.625" style="19"/>
    <col min="13315" max="13315" width="17" style="19" bestFit="1" customWidth="1"/>
    <col min="13316" max="13316" width="21.625" style="19" bestFit="1" customWidth="1"/>
    <col min="13317" max="13317" width="5.125" style="19" customWidth="1"/>
    <col min="13318" max="13319" width="9.125" style="19" customWidth="1"/>
    <col min="13320" max="13320" width="10.25" style="19" customWidth="1"/>
    <col min="13321" max="13321" width="3.75" style="19" bestFit="1" customWidth="1"/>
    <col min="13322" max="13322" width="5.125" style="19" bestFit="1" customWidth="1"/>
    <col min="13323" max="13323" width="4.625" style="19" bestFit="1" customWidth="1"/>
    <col min="13324" max="13324" width="6" style="19" bestFit="1" customWidth="1"/>
    <col min="13325" max="13325" width="9.625" style="19" customWidth="1"/>
    <col min="13326" max="13326" width="9.625" style="19" bestFit="1" customWidth="1"/>
    <col min="13327" max="13327" width="10.25" style="19" customWidth="1"/>
    <col min="13328" max="13328" width="8" style="19" bestFit="1" customWidth="1"/>
    <col min="13329" max="13329" width="8.375" style="19" bestFit="1" customWidth="1"/>
    <col min="13330" max="13330" width="10.75" style="19" customWidth="1"/>
    <col min="13331" max="13331" width="10.625" style="19" customWidth="1"/>
    <col min="13332" max="13332" width="13.25" style="19" customWidth="1"/>
    <col min="13333" max="13570" width="10.625" style="19"/>
    <col min="13571" max="13571" width="17" style="19" bestFit="1" customWidth="1"/>
    <col min="13572" max="13572" width="21.625" style="19" bestFit="1" customWidth="1"/>
    <col min="13573" max="13573" width="5.125" style="19" customWidth="1"/>
    <col min="13574" max="13575" width="9.125" style="19" customWidth="1"/>
    <col min="13576" max="13576" width="10.25" style="19" customWidth="1"/>
    <col min="13577" max="13577" width="3.75" style="19" bestFit="1" customWidth="1"/>
    <col min="13578" max="13578" width="5.125" style="19" bestFit="1" customWidth="1"/>
    <col min="13579" max="13579" width="4.625" style="19" bestFit="1" customWidth="1"/>
    <col min="13580" max="13580" width="6" style="19" bestFit="1" customWidth="1"/>
    <col min="13581" max="13581" width="9.625" style="19" customWidth="1"/>
    <col min="13582" max="13582" width="9.625" style="19" bestFit="1" customWidth="1"/>
    <col min="13583" max="13583" width="10.25" style="19" customWidth="1"/>
    <col min="13584" max="13584" width="8" style="19" bestFit="1" customWidth="1"/>
    <col min="13585" max="13585" width="8.375" style="19" bestFit="1" customWidth="1"/>
    <col min="13586" max="13586" width="10.75" style="19" customWidth="1"/>
    <col min="13587" max="13587" width="10.625" style="19" customWidth="1"/>
    <col min="13588" max="13588" width="13.25" style="19" customWidth="1"/>
    <col min="13589" max="13826" width="10.625" style="19"/>
    <col min="13827" max="13827" width="17" style="19" bestFit="1" customWidth="1"/>
    <col min="13828" max="13828" width="21.625" style="19" bestFit="1" customWidth="1"/>
    <col min="13829" max="13829" width="5.125" style="19" customWidth="1"/>
    <col min="13830" max="13831" width="9.125" style="19" customWidth="1"/>
    <col min="13832" max="13832" width="10.25" style="19" customWidth="1"/>
    <col min="13833" max="13833" width="3.75" style="19" bestFit="1" customWidth="1"/>
    <col min="13834" max="13834" width="5.125" style="19" bestFit="1" customWidth="1"/>
    <col min="13835" max="13835" width="4.625" style="19" bestFit="1" customWidth="1"/>
    <col min="13836" max="13836" width="6" style="19" bestFit="1" customWidth="1"/>
    <col min="13837" max="13837" width="9.625" style="19" customWidth="1"/>
    <col min="13838" max="13838" width="9.625" style="19" bestFit="1" customWidth="1"/>
    <col min="13839" max="13839" width="10.25" style="19" customWidth="1"/>
    <col min="13840" max="13840" width="8" style="19" bestFit="1" customWidth="1"/>
    <col min="13841" max="13841" width="8.375" style="19" bestFit="1" customWidth="1"/>
    <col min="13842" max="13842" width="10.75" style="19" customWidth="1"/>
    <col min="13843" max="13843" width="10.625" style="19" customWidth="1"/>
    <col min="13844" max="13844" width="13.25" style="19" customWidth="1"/>
    <col min="13845" max="14082" width="10.625" style="19"/>
    <col min="14083" max="14083" width="17" style="19" bestFit="1" customWidth="1"/>
    <col min="14084" max="14084" width="21.625" style="19" bestFit="1" customWidth="1"/>
    <col min="14085" max="14085" width="5.125" style="19" customWidth="1"/>
    <col min="14086" max="14087" width="9.125" style="19" customWidth="1"/>
    <col min="14088" max="14088" width="10.25" style="19" customWidth="1"/>
    <col min="14089" max="14089" width="3.75" style="19" bestFit="1" customWidth="1"/>
    <col min="14090" max="14090" width="5.125" style="19" bestFit="1" customWidth="1"/>
    <col min="14091" max="14091" width="4.625" style="19" bestFit="1" customWidth="1"/>
    <col min="14092" max="14092" width="6" style="19" bestFit="1" customWidth="1"/>
    <col min="14093" max="14093" width="9.625" style="19" customWidth="1"/>
    <col min="14094" max="14094" width="9.625" style="19" bestFit="1" customWidth="1"/>
    <col min="14095" max="14095" width="10.25" style="19" customWidth="1"/>
    <col min="14096" max="14096" width="8" style="19" bestFit="1" customWidth="1"/>
    <col min="14097" max="14097" width="8.375" style="19" bestFit="1" customWidth="1"/>
    <col min="14098" max="14098" width="10.75" style="19" customWidth="1"/>
    <col min="14099" max="14099" width="10.625" style="19" customWidth="1"/>
    <col min="14100" max="14100" width="13.25" style="19" customWidth="1"/>
    <col min="14101" max="14338" width="10.625" style="19"/>
    <col min="14339" max="14339" width="17" style="19" bestFit="1" customWidth="1"/>
    <col min="14340" max="14340" width="21.625" style="19" bestFit="1" customWidth="1"/>
    <col min="14341" max="14341" width="5.125" style="19" customWidth="1"/>
    <col min="14342" max="14343" width="9.125" style="19" customWidth="1"/>
    <col min="14344" max="14344" width="10.25" style="19" customWidth="1"/>
    <col min="14345" max="14345" width="3.75" style="19" bestFit="1" customWidth="1"/>
    <col min="14346" max="14346" width="5.125" style="19" bestFit="1" customWidth="1"/>
    <col min="14347" max="14347" width="4.625" style="19" bestFit="1" customWidth="1"/>
    <col min="14348" max="14348" width="6" style="19" bestFit="1" customWidth="1"/>
    <col min="14349" max="14349" width="9.625" style="19" customWidth="1"/>
    <col min="14350" max="14350" width="9.625" style="19" bestFit="1" customWidth="1"/>
    <col min="14351" max="14351" width="10.25" style="19" customWidth="1"/>
    <col min="14352" max="14352" width="8" style="19" bestFit="1" customWidth="1"/>
    <col min="14353" max="14353" width="8.375" style="19" bestFit="1" customWidth="1"/>
    <col min="14354" max="14354" width="10.75" style="19" customWidth="1"/>
    <col min="14355" max="14355" width="10.625" style="19" customWidth="1"/>
    <col min="14356" max="14356" width="13.25" style="19" customWidth="1"/>
    <col min="14357" max="14594" width="10.625" style="19"/>
    <col min="14595" max="14595" width="17" style="19" bestFit="1" customWidth="1"/>
    <col min="14596" max="14596" width="21.625" style="19" bestFit="1" customWidth="1"/>
    <col min="14597" max="14597" width="5.125" style="19" customWidth="1"/>
    <col min="14598" max="14599" width="9.125" style="19" customWidth="1"/>
    <col min="14600" max="14600" width="10.25" style="19" customWidth="1"/>
    <col min="14601" max="14601" width="3.75" style="19" bestFit="1" customWidth="1"/>
    <col min="14602" max="14602" width="5.125" style="19" bestFit="1" customWidth="1"/>
    <col min="14603" max="14603" width="4.625" style="19" bestFit="1" customWidth="1"/>
    <col min="14604" max="14604" width="6" style="19" bestFit="1" customWidth="1"/>
    <col min="14605" max="14605" width="9.625" style="19" customWidth="1"/>
    <col min="14606" max="14606" width="9.625" style="19" bestFit="1" customWidth="1"/>
    <col min="14607" max="14607" width="10.25" style="19" customWidth="1"/>
    <col min="14608" max="14608" width="8" style="19" bestFit="1" customWidth="1"/>
    <col min="14609" max="14609" width="8.375" style="19" bestFit="1" customWidth="1"/>
    <col min="14610" max="14610" width="10.75" style="19" customWidth="1"/>
    <col min="14611" max="14611" width="10.625" style="19" customWidth="1"/>
    <col min="14612" max="14612" width="13.25" style="19" customWidth="1"/>
    <col min="14613" max="14850" width="10.625" style="19"/>
    <col min="14851" max="14851" width="17" style="19" bestFit="1" customWidth="1"/>
    <col min="14852" max="14852" width="21.625" style="19" bestFit="1" customWidth="1"/>
    <col min="14853" max="14853" width="5.125" style="19" customWidth="1"/>
    <col min="14854" max="14855" width="9.125" style="19" customWidth="1"/>
    <col min="14856" max="14856" width="10.25" style="19" customWidth="1"/>
    <col min="14857" max="14857" width="3.75" style="19" bestFit="1" customWidth="1"/>
    <col min="14858" max="14858" width="5.125" style="19" bestFit="1" customWidth="1"/>
    <col min="14859" max="14859" width="4.625" style="19" bestFit="1" customWidth="1"/>
    <col min="14860" max="14860" width="6" style="19" bestFit="1" customWidth="1"/>
    <col min="14861" max="14861" width="9.625" style="19" customWidth="1"/>
    <col min="14862" max="14862" width="9.625" style="19" bestFit="1" customWidth="1"/>
    <col min="14863" max="14863" width="10.25" style="19" customWidth="1"/>
    <col min="14864" max="14864" width="8" style="19" bestFit="1" customWidth="1"/>
    <col min="14865" max="14865" width="8.375" style="19" bestFit="1" customWidth="1"/>
    <col min="14866" max="14866" width="10.75" style="19" customWidth="1"/>
    <col min="14867" max="14867" width="10.625" style="19" customWidth="1"/>
    <col min="14868" max="14868" width="13.25" style="19" customWidth="1"/>
    <col min="14869" max="15106" width="10.625" style="19"/>
    <col min="15107" max="15107" width="17" style="19" bestFit="1" customWidth="1"/>
    <col min="15108" max="15108" width="21.625" style="19" bestFit="1" customWidth="1"/>
    <col min="15109" max="15109" width="5.125" style="19" customWidth="1"/>
    <col min="15110" max="15111" width="9.125" style="19" customWidth="1"/>
    <col min="15112" max="15112" width="10.25" style="19" customWidth="1"/>
    <col min="15113" max="15113" width="3.75" style="19" bestFit="1" customWidth="1"/>
    <col min="15114" max="15114" width="5.125" style="19" bestFit="1" customWidth="1"/>
    <col min="15115" max="15115" width="4.625" style="19" bestFit="1" customWidth="1"/>
    <col min="15116" max="15116" width="6" style="19" bestFit="1" customWidth="1"/>
    <col min="15117" max="15117" width="9.625" style="19" customWidth="1"/>
    <col min="15118" max="15118" width="9.625" style="19" bestFit="1" customWidth="1"/>
    <col min="15119" max="15119" width="10.25" style="19" customWidth="1"/>
    <col min="15120" max="15120" width="8" style="19" bestFit="1" customWidth="1"/>
    <col min="15121" max="15121" width="8.375" style="19" bestFit="1" customWidth="1"/>
    <col min="15122" max="15122" width="10.75" style="19" customWidth="1"/>
    <col min="15123" max="15123" width="10.625" style="19" customWidth="1"/>
    <col min="15124" max="15124" width="13.25" style="19" customWidth="1"/>
    <col min="15125" max="15362" width="10.625" style="19"/>
    <col min="15363" max="15363" width="17" style="19" bestFit="1" customWidth="1"/>
    <col min="15364" max="15364" width="21.625" style="19" bestFit="1" customWidth="1"/>
    <col min="15365" max="15365" width="5.125" style="19" customWidth="1"/>
    <col min="15366" max="15367" width="9.125" style="19" customWidth="1"/>
    <col min="15368" max="15368" width="10.25" style="19" customWidth="1"/>
    <col min="15369" max="15369" width="3.75" style="19" bestFit="1" customWidth="1"/>
    <col min="15370" max="15370" width="5.125" style="19" bestFit="1" customWidth="1"/>
    <col min="15371" max="15371" width="4.625" style="19" bestFit="1" customWidth="1"/>
    <col min="15372" max="15372" width="6" style="19" bestFit="1" customWidth="1"/>
    <col min="15373" max="15373" width="9.625" style="19" customWidth="1"/>
    <col min="15374" max="15374" width="9.625" style="19" bestFit="1" customWidth="1"/>
    <col min="15375" max="15375" width="10.25" style="19" customWidth="1"/>
    <col min="15376" max="15376" width="8" style="19" bestFit="1" customWidth="1"/>
    <col min="15377" max="15377" width="8.375" style="19" bestFit="1" customWidth="1"/>
    <col min="15378" max="15378" width="10.75" style="19" customWidth="1"/>
    <col min="15379" max="15379" width="10.625" style="19" customWidth="1"/>
    <col min="15380" max="15380" width="13.25" style="19" customWidth="1"/>
    <col min="15381" max="15618" width="10.625" style="19"/>
    <col min="15619" max="15619" width="17" style="19" bestFit="1" customWidth="1"/>
    <col min="15620" max="15620" width="21.625" style="19" bestFit="1" customWidth="1"/>
    <col min="15621" max="15621" width="5.125" style="19" customWidth="1"/>
    <col min="15622" max="15623" width="9.125" style="19" customWidth="1"/>
    <col min="15624" max="15624" width="10.25" style="19" customWidth="1"/>
    <col min="15625" max="15625" width="3.75" style="19" bestFit="1" customWidth="1"/>
    <col min="15626" max="15626" width="5.125" style="19" bestFit="1" customWidth="1"/>
    <col min="15627" max="15627" width="4.625" style="19" bestFit="1" customWidth="1"/>
    <col min="15628" max="15628" width="6" style="19" bestFit="1" customWidth="1"/>
    <col min="15629" max="15629" width="9.625" style="19" customWidth="1"/>
    <col min="15630" max="15630" width="9.625" style="19" bestFit="1" customWidth="1"/>
    <col min="15631" max="15631" width="10.25" style="19" customWidth="1"/>
    <col min="15632" max="15632" width="8" style="19" bestFit="1" customWidth="1"/>
    <col min="15633" max="15633" width="8.375" style="19" bestFit="1" customWidth="1"/>
    <col min="15634" max="15634" width="10.75" style="19" customWidth="1"/>
    <col min="15635" max="15635" width="10.625" style="19" customWidth="1"/>
    <col min="15636" max="15636" width="13.25" style="19" customWidth="1"/>
    <col min="15637" max="15874" width="10.625" style="19"/>
    <col min="15875" max="15875" width="17" style="19" bestFit="1" customWidth="1"/>
    <col min="15876" max="15876" width="21.625" style="19" bestFit="1" customWidth="1"/>
    <col min="15877" max="15877" width="5.125" style="19" customWidth="1"/>
    <col min="15878" max="15879" width="9.125" style="19" customWidth="1"/>
    <col min="15880" max="15880" width="10.25" style="19" customWidth="1"/>
    <col min="15881" max="15881" width="3.75" style="19" bestFit="1" customWidth="1"/>
    <col min="15882" max="15882" width="5.125" style="19" bestFit="1" customWidth="1"/>
    <col min="15883" max="15883" width="4.625" style="19" bestFit="1" customWidth="1"/>
    <col min="15884" max="15884" width="6" style="19" bestFit="1" customWidth="1"/>
    <col min="15885" max="15885" width="9.625" style="19" customWidth="1"/>
    <col min="15886" max="15886" width="9.625" style="19" bestFit="1" customWidth="1"/>
    <col min="15887" max="15887" width="10.25" style="19" customWidth="1"/>
    <col min="15888" max="15888" width="8" style="19" bestFit="1" customWidth="1"/>
    <col min="15889" max="15889" width="8.375" style="19" bestFit="1" customWidth="1"/>
    <col min="15890" max="15890" width="10.75" style="19" customWidth="1"/>
    <col min="15891" max="15891" width="10.625" style="19" customWidth="1"/>
    <col min="15892" max="15892" width="13.25" style="19" customWidth="1"/>
    <col min="15893" max="16130" width="10.625" style="19"/>
    <col min="16131" max="16131" width="17" style="19" bestFit="1" customWidth="1"/>
    <col min="16132" max="16132" width="21.625" style="19" bestFit="1" customWidth="1"/>
    <col min="16133" max="16133" width="5.125" style="19" customWidth="1"/>
    <col min="16134" max="16135" width="9.125" style="19" customWidth="1"/>
    <col min="16136" max="16136" width="10.25" style="19" customWidth="1"/>
    <col min="16137" max="16137" width="3.75" style="19" bestFit="1" customWidth="1"/>
    <col min="16138" max="16138" width="5.125" style="19" bestFit="1" customWidth="1"/>
    <col min="16139" max="16139" width="4.625" style="19" bestFit="1" customWidth="1"/>
    <col min="16140" max="16140" width="6" style="19" bestFit="1" customWidth="1"/>
    <col min="16141" max="16141" width="9.625" style="19" customWidth="1"/>
    <col min="16142" max="16142" width="9.625" style="19" bestFit="1" customWidth="1"/>
    <col min="16143" max="16143" width="10.25" style="19" customWidth="1"/>
    <col min="16144" max="16144" width="8" style="19" bestFit="1" customWidth="1"/>
    <col min="16145" max="16145" width="8.375" style="19" bestFit="1" customWidth="1"/>
    <col min="16146" max="16146" width="10.75" style="19" customWidth="1"/>
    <col min="16147" max="16147" width="10.625" style="19" customWidth="1"/>
    <col min="16148" max="16148" width="13.25" style="19" customWidth="1"/>
    <col min="16149" max="16384" width="10.625" style="19"/>
  </cols>
  <sheetData>
    <row r="1" spans="1:21" ht="15" customHeight="1">
      <c r="A1" s="19"/>
      <c r="B1" s="730" t="s">
        <v>0</v>
      </c>
      <c r="C1" s="730"/>
      <c r="D1" s="730"/>
      <c r="E1" s="730"/>
      <c r="F1" s="730"/>
      <c r="G1" s="730"/>
      <c r="H1" s="730"/>
      <c r="I1" s="730"/>
      <c r="J1" s="730"/>
      <c r="K1" s="730"/>
      <c r="L1" s="730"/>
      <c r="M1" s="730"/>
      <c r="N1" s="730"/>
      <c r="O1" s="730"/>
      <c r="P1" s="730"/>
      <c r="Q1" s="730"/>
      <c r="R1" s="730"/>
      <c r="S1" s="730"/>
      <c r="T1" s="730"/>
    </row>
    <row r="2" spans="1:21" ht="15" customHeight="1">
      <c r="A2" s="19"/>
      <c r="B2" s="730" t="s">
        <v>1</v>
      </c>
      <c r="C2" s="730"/>
      <c r="D2" s="730"/>
      <c r="E2" s="730"/>
      <c r="F2" s="730"/>
      <c r="G2" s="730"/>
      <c r="H2" s="730"/>
      <c r="I2" s="730"/>
      <c r="J2" s="730"/>
      <c r="K2" s="730"/>
      <c r="L2" s="730"/>
      <c r="M2" s="730"/>
      <c r="N2" s="730"/>
      <c r="O2" s="730"/>
      <c r="P2" s="730"/>
      <c r="Q2" s="730"/>
      <c r="R2" s="730"/>
      <c r="S2" s="730"/>
      <c r="T2" s="730"/>
    </row>
    <row r="3" spans="1:21" ht="15" customHeight="1">
      <c r="A3" s="19"/>
      <c r="B3" s="731"/>
      <c r="C3" s="731"/>
      <c r="D3" s="731"/>
      <c r="E3" s="731"/>
      <c r="F3" s="731"/>
      <c r="G3" s="731"/>
      <c r="H3" s="731"/>
      <c r="I3" s="731"/>
      <c r="J3" s="731"/>
      <c r="K3" s="731"/>
      <c r="L3" s="731"/>
      <c r="M3" s="731"/>
      <c r="N3" s="731"/>
      <c r="O3" s="731"/>
      <c r="P3" s="731"/>
      <c r="Q3" s="731"/>
      <c r="R3" s="731"/>
      <c r="S3" s="731"/>
      <c r="T3" s="731"/>
    </row>
    <row r="4" spans="1:21" ht="15" customHeight="1">
      <c r="A4" s="19"/>
      <c r="B4" s="731"/>
      <c r="C4" s="731"/>
      <c r="D4" s="731"/>
      <c r="E4" s="731"/>
      <c r="F4" s="731"/>
      <c r="G4" s="731"/>
      <c r="H4" s="731"/>
      <c r="I4" s="731"/>
      <c r="J4" s="731"/>
      <c r="K4" s="731"/>
      <c r="L4" s="731"/>
      <c r="M4" s="731"/>
      <c r="N4" s="731"/>
      <c r="O4" s="731"/>
      <c r="P4" s="731"/>
      <c r="Q4" s="731"/>
      <c r="R4" s="731"/>
      <c r="S4" s="731"/>
      <c r="T4" s="731"/>
    </row>
    <row r="5" spans="1:21" ht="15" customHeight="1" thickBot="1">
      <c r="A5" s="19"/>
      <c r="B5" s="730" t="s">
        <v>193</v>
      </c>
      <c r="C5" s="730"/>
      <c r="D5" s="730"/>
      <c r="E5" s="730"/>
      <c r="F5" s="730"/>
      <c r="G5" s="730"/>
      <c r="H5" s="730"/>
      <c r="I5" s="730"/>
      <c r="J5" s="730"/>
      <c r="K5" s="730"/>
      <c r="L5" s="730"/>
      <c r="M5" s="730"/>
      <c r="N5" s="730"/>
      <c r="O5" s="730"/>
      <c r="P5" s="730"/>
      <c r="Q5" s="730"/>
      <c r="R5" s="730"/>
      <c r="S5" s="730"/>
      <c r="T5" s="730"/>
    </row>
    <row r="6" spans="1:21" ht="15" customHeight="1" thickBot="1">
      <c r="A6" s="19"/>
      <c r="B6" s="852" t="str">
        <f>'1. General'!E12</f>
        <v>Especialización en Radiología e Imágenes Diagnósticas</v>
      </c>
      <c r="C6" s="853"/>
      <c r="D6" s="853"/>
      <c r="E6" s="853"/>
      <c r="F6" s="853"/>
      <c r="G6" s="853"/>
      <c r="H6" s="853"/>
      <c r="I6" s="853"/>
      <c r="J6" s="853"/>
      <c r="K6" s="853"/>
      <c r="L6" s="853"/>
      <c r="M6" s="853"/>
      <c r="N6" s="853"/>
      <c r="O6" s="853"/>
      <c r="P6" s="853"/>
      <c r="Q6" s="853"/>
      <c r="R6" s="853"/>
      <c r="S6" s="853"/>
      <c r="T6" s="854"/>
    </row>
    <row r="7" spans="1:21" ht="15" customHeight="1" thickBot="1">
      <c r="A7" s="19"/>
      <c r="B7" s="746" t="s">
        <v>168</v>
      </c>
      <c r="C7" s="746" t="s">
        <v>190</v>
      </c>
      <c r="D7" s="746" t="s">
        <v>325</v>
      </c>
      <c r="E7" s="746" t="s">
        <v>170</v>
      </c>
      <c r="F7" s="746" t="s">
        <v>171</v>
      </c>
      <c r="G7" s="741" t="s">
        <v>172</v>
      </c>
      <c r="H7" s="742"/>
      <c r="I7" s="742"/>
      <c r="J7" s="742"/>
      <c r="K7" s="743"/>
      <c r="L7" s="741" t="s">
        <v>173</v>
      </c>
      <c r="M7" s="743"/>
      <c r="N7" s="746" t="s">
        <v>174</v>
      </c>
      <c r="O7" s="749" t="s">
        <v>175</v>
      </c>
      <c r="P7" s="750"/>
      <c r="Q7" s="855"/>
      <c r="R7" s="746" t="s">
        <v>287</v>
      </c>
      <c r="S7" s="746" t="s">
        <v>177</v>
      </c>
    </row>
    <row r="8" spans="1:21" ht="23.45" customHeight="1" thickBot="1">
      <c r="A8" s="19"/>
      <c r="B8" s="747"/>
      <c r="C8" s="747"/>
      <c r="D8" s="747"/>
      <c r="E8" s="747"/>
      <c r="F8" s="747"/>
      <c r="G8" s="253" t="s">
        <v>178</v>
      </c>
      <c r="H8" s="180" t="s">
        <v>71</v>
      </c>
      <c r="I8" s="254" t="s">
        <v>179</v>
      </c>
      <c r="J8" s="254" t="s">
        <v>75</v>
      </c>
      <c r="K8" s="181" t="s">
        <v>77</v>
      </c>
      <c r="L8" s="253" t="s">
        <v>180</v>
      </c>
      <c r="M8" s="181" t="s">
        <v>181</v>
      </c>
      <c r="N8" s="747"/>
      <c r="O8" s="182" t="s">
        <v>182</v>
      </c>
      <c r="P8" s="183" t="s">
        <v>183</v>
      </c>
      <c r="Q8" s="183" t="s">
        <v>184</v>
      </c>
      <c r="R8" s="747"/>
      <c r="S8" s="747"/>
    </row>
    <row r="9" spans="1:21" s="136" customFormat="1" ht="43.5" customHeight="1">
      <c r="A9" s="255">
        <v>0</v>
      </c>
      <c r="B9" s="256" t="s">
        <v>193</v>
      </c>
      <c r="C9" s="257" t="s">
        <v>321</v>
      </c>
      <c r="D9" s="482" t="s">
        <v>1013</v>
      </c>
      <c r="E9" s="482">
        <v>1</v>
      </c>
      <c r="F9" s="258">
        <f t="shared" ref="F9" si="0">G9+I9+K9+L9+M9+N9+R9</f>
        <v>2</v>
      </c>
      <c r="G9" s="259">
        <f t="shared" ref="G9" si="1">H9+J9</f>
        <v>2</v>
      </c>
      <c r="H9" s="320">
        <v>2</v>
      </c>
      <c r="I9" s="320">
        <v>0</v>
      </c>
      <c r="J9" s="320">
        <v>0</v>
      </c>
      <c r="K9" s="258">
        <v>0</v>
      </c>
      <c r="L9" s="259">
        <v>0</v>
      </c>
      <c r="M9" s="258">
        <v>0</v>
      </c>
      <c r="N9" s="260">
        <v>0</v>
      </c>
      <c r="O9" s="349" t="s">
        <v>196</v>
      </c>
      <c r="P9" s="350">
        <v>36</v>
      </c>
      <c r="Q9" s="351" t="s">
        <v>196</v>
      </c>
      <c r="R9" s="261">
        <v>0</v>
      </c>
      <c r="S9" s="258">
        <v>0</v>
      </c>
    </row>
    <row r="10" spans="1:21" s="136" customFormat="1" ht="43.5" customHeight="1">
      <c r="A10" s="255"/>
      <c r="B10" s="851" t="s">
        <v>36</v>
      </c>
      <c r="C10" s="851"/>
      <c r="D10" s="851"/>
      <c r="E10" s="453">
        <f t="shared" ref="E10:R10" si="2">SUM(E9:E9)</f>
        <v>1</v>
      </c>
      <c r="F10" s="453">
        <f t="shared" si="2"/>
        <v>2</v>
      </c>
      <c r="G10" s="453">
        <f t="shared" si="2"/>
        <v>2</v>
      </c>
      <c r="H10" s="453">
        <f t="shared" si="2"/>
        <v>2</v>
      </c>
      <c r="I10" s="453">
        <f t="shared" si="2"/>
        <v>0</v>
      </c>
      <c r="J10" s="453">
        <f t="shared" si="2"/>
        <v>0</v>
      </c>
      <c r="K10" s="453">
        <f t="shared" si="2"/>
        <v>0</v>
      </c>
      <c r="L10" s="453">
        <f t="shared" si="2"/>
        <v>0</v>
      </c>
      <c r="M10" s="453">
        <f t="shared" si="2"/>
        <v>0</v>
      </c>
      <c r="N10" s="453">
        <f t="shared" si="2"/>
        <v>0</v>
      </c>
      <c r="O10" s="453">
        <f t="shared" si="2"/>
        <v>0</v>
      </c>
      <c r="P10" s="453">
        <f t="shared" si="2"/>
        <v>36</v>
      </c>
      <c r="Q10" s="453">
        <f t="shared" si="2"/>
        <v>0</v>
      </c>
      <c r="R10" s="453">
        <f t="shared" si="2"/>
        <v>0</v>
      </c>
      <c r="S10" s="452"/>
    </row>
    <row r="11" spans="1:21" ht="15.75" customHeight="1">
      <c r="A11" s="19"/>
      <c r="B11" s="732"/>
      <c r="C11" s="732"/>
      <c r="D11" s="731"/>
      <c r="E11" s="731"/>
      <c r="F11" s="731"/>
      <c r="G11" s="731"/>
      <c r="H11" s="731"/>
      <c r="I11" s="731"/>
      <c r="J11" s="731"/>
      <c r="K11" s="731"/>
      <c r="L11" s="731"/>
      <c r="M11" s="731"/>
      <c r="N11" s="731"/>
      <c r="O11" s="731"/>
      <c r="P11" s="731"/>
      <c r="Q11" s="731"/>
      <c r="R11" s="731"/>
      <c r="S11" s="731"/>
      <c r="T11" s="731"/>
      <c r="U11" s="20"/>
    </row>
    <row r="12" spans="1:21" ht="15" customHeight="1" thickBot="1">
      <c r="A12" s="19"/>
      <c r="B12" s="731"/>
      <c r="C12" s="731"/>
      <c r="D12" s="731"/>
      <c r="E12" s="731"/>
      <c r="F12" s="731"/>
      <c r="G12" s="731"/>
      <c r="H12" s="731"/>
      <c r="I12" s="731"/>
      <c r="J12" s="731"/>
      <c r="K12" s="731"/>
      <c r="L12" s="731"/>
      <c r="M12" s="731"/>
      <c r="N12" s="731"/>
      <c r="O12" s="731"/>
      <c r="P12" s="731"/>
      <c r="Q12" s="731"/>
      <c r="R12" s="731"/>
      <c r="S12" s="731"/>
      <c r="T12" s="731"/>
    </row>
    <row r="13" spans="1:21" ht="27.75" customHeight="1" thickBot="1">
      <c r="A13" s="19"/>
      <c r="B13" s="454" t="s">
        <v>241</v>
      </c>
      <c r="C13" s="455" t="s">
        <v>225</v>
      </c>
      <c r="D13" s="456" t="s">
        <v>268</v>
      </c>
      <c r="E13" s="457" t="s">
        <v>298</v>
      </c>
      <c r="F13" s="348"/>
      <c r="G13" s="347"/>
      <c r="H13"/>
      <c r="I13"/>
      <c r="J13"/>
      <c r="K13"/>
      <c r="L13"/>
      <c r="M13" s="22"/>
      <c r="N13" s="22"/>
    </row>
    <row r="14" spans="1:21" ht="40.5">
      <c r="A14" s="262" t="s">
        <v>291</v>
      </c>
      <c r="B14" s="458">
        <v>2017</v>
      </c>
      <c r="C14" s="459" t="s">
        <v>887</v>
      </c>
      <c r="D14" s="460" t="s">
        <v>1010</v>
      </c>
      <c r="E14" s="461" t="s">
        <v>1012</v>
      </c>
      <c r="G14" s="347"/>
      <c r="H14"/>
      <c r="I14"/>
      <c r="J14"/>
      <c r="K14"/>
      <c r="L14"/>
      <c r="M14" s="22"/>
      <c r="N14" s="22"/>
    </row>
  </sheetData>
  <autoFilter ref="B7:T9" xr:uid="{19F5DDD2-5258-4A65-BB67-1512527A0633}">
    <filterColumn colId="3" showButton="0"/>
    <filterColumn colId="6" showButton="0"/>
    <filterColumn colId="7" showButton="0"/>
    <filterColumn colId="8" showButton="0"/>
    <filterColumn colId="9" showButton="0"/>
    <filterColumn colId="11" showButton="0"/>
    <filterColumn colId="14" showButton="0"/>
    <filterColumn colId="15" showButton="0"/>
  </autoFilter>
  <mergeCells count="20">
    <mergeCell ref="B6:T6"/>
    <mergeCell ref="E7:E8"/>
    <mergeCell ref="B1:T1"/>
    <mergeCell ref="B2:T2"/>
    <mergeCell ref="B3:T3"/>
    <mergeCell ref="B4:T4"/>
    <mergeCell ref="B5:T5"/>
    <mergeCell ref="N7:N8"/>
    <mergeCell ref="O7:Q7"/>
    <mergeCell ref="L7:M7"/>
    <mergeCell ref="B11:T11"/>
    <mergeCell ref="B12:T12"/>
    <mergeCell ref="R7:R8"/>
    <mergeCell ref="S7:S8"/>
    <mergeCell ref="B7:B8"/>
    <mergeCell ref="C7:C8"/>
    <mergeCell ref="D7:D8"/>
    <mergeCell ref="F7:F8"/>
    <mergeCell ref="G7:K7"/>
    <mergeCell ref="B10:D10"/>
  </mergeCells>
  <pageMargins left="0.62" right="0.4" top="1" bottom="0.72" header="0" footer="0"/>
  <pageSetup scale="6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Unidad_x0020_Acad_x00e9_mica xmlns="f4333721-4299-40cb-9f5b-738153626679">4</Unidad_x0020_Acad_x00e9_mica>
    <Modalidad xmlns="f4333721-4299-40cb-9f5b-738153626679">1</Modalidad>
    <Variable xmlns="f4333721-4299-40cb-9f5b-738153626679">21</Variable>
    <Periodo xmlns="f4333721-4299-40cb-9f5b-738153626679" xsi:nil="true"/>
    <Versi_x00f3_n_x002e_ xmlns="f4333721-4299-40cb-9f5b-738153626679">2</Versi_x00f3_n_x002e_>
    <_dlc_DocId xmlns="1ff709fa-6d6a-449e-a9ef-a200e2783c0e">5CJVHRM7X7WS-1308-3216</_dlc_DocId>
    <_dlc_DocIdUrl xmlns="1ff709fa-6d6a-449e-a9ef-a200e2783c0e">
      <Url>https://portalservicios.unisabana.edu.co/cius/_layouts/15/DocIdRedir.aspx?ID=5CJVHRM7X7WS-1308-3216</Url>
      <Description>5CJVHRM7X7WS-1308-3216</Description>
    </_dlc_DocIdUrl>
  </documentManagement>
</p:properties>
</file>

<file path=customXml/item10.xml>��< ? x m l   v e r s i o n = " 1 . 0 "   e n c o d i n g = " U T F - 1 6 " ? > < G e m i n i   x m l n s = " h t t p : / / g e m i n i / p i v o t c u s t o m i z a t i o n / P o w e r P i v o t V e r s i o n " > < C u s t o m C o n t e n t > < ! [ C D A T A [ 2 0 1 5 . 1 3 0 . 8 0 0 . 1 1 5 2 ] ] > < / C u s t o m C o n t e n t > < / G e m i n i > 
</file>

<file path=customXml/item11.xml>��< ? x m l   v e r s i o n = " 1 . 0 "   e n c o d i n g = " u t f - 1 6 " ? > < D a t a M a s h u p   x m l n s = " h t t p : / / s c h e m a s . m i c r o s o f t . c o m / D a t a M a s h u p " > A A A A A H Q K A A B Q S w M E F A A C A A g A u 7 l V U a G j U q q j A A A A 9 Q A A A B I A H A B D b 2 5 m a W c v U G F j a 2 F n Z S 5 4 b W w g o h g A K K A U A A A A A A A A A A A A A A A A A A A A A A A A A A A A h Y 9 B D o I w F E S v Q v 6 e F l E j I Z + y Y C v R x M S 4 b U q F R i i G F s v d X H g k r y B G U X c u Z 9 5 b z N y v N 0 y H p v Y u s j O q 1 Q n M S A C e 1 K I t l C 4 T 6 O 3 R j y B l u O X i x E v p j b I 2 8 W C K B C p r z z G l z j n i 5 q T t S h o G w Y w e 8 v V O V L L h 8 J H V f 9 l X 2 l i u h Q S G + 9 c Y F p J o S V a L c R L S q c N c 6 S 8 P R / a k P y V m f W 3 7 T j J p / G y D d I p I 3 x f Y A 1 B L A w Q U A A I A C A C 7 u V V 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7 l V U f 1 u M Y B v B w A A c D s A A B M A H A B G b 3 J t d W x h c y 9 T Z W N 0 a W 9 u M S 5 t I K I Y A C i g F A A A A A A A A A A A A A A A A A A A A A A A A A A A A O 1 Z z W 7 b R h C + B / A 7 L O i L 3 L g C J B Q 5 p M i B I i m F r U y q F O W m i A N i L a 4 d N j T X J a n U q e G H 6 C P 0 W B Q 5 F D n 2 F r 9 Y h 7 t L c i n + S D E K N A G o i 7 g z s 7 O z M 7 P f D j k J W a c B j d C S / 4 + + P X h 0 8 C h 5 j W P i I x e f h 3 i E n q G Q p A e P E P z s O L g k E V C M m z U J h 9 o m j k m U / k j j N + e U v h k c 3 b 6 0 8 B V 5 p v C Z y q u 7 l x q N U h B 5 d c w V H C p u c E 3 R G l + d B 9 i n C q j K Z M n Q j X G U X N D 4 S q P h 5 i p y 3 1 2 T Z M C X O 7 6 9 V Z b m b K 4 q x y g F O k r J T X p 3 j G 4 V i w 6 B Z k b p k 2 + G 2 Q x G Z A s M x k c 1 a X W T 0 h g N S N L A u v + b 1 j U t N u d h s M b r 4 P 5 D h A Y x u S C w 2 3 W A 0 X k A D H o Z 3 / 9 x A X y 0 p l f X 4 C J c 1 + v e v 0 8 3 I U W L m P q b d U o r A n d H B 4 + C q N k v c h g O h T v Z p v p o / M / R c M / D k c c 8 6 q m b m y A M c O y B w n d w f m j i m d F b k q T B p T C z K V h T G v o k H k 6 D E H y q a E / P V g m J k z P i b 3 D s 0 z W O z + n Z K g r e A j H w s Y 9 8 g k K M l v g c R / h M j X A Y p L B N W A n W S T d r O L Q 4 R F 8 j n a 4 3 V x D b 5 K x q w 9 l E 9 8 4 m O C E J U n / e J C n 2 c a I c F Q k A Z u A E X Q R h G m e c c Z k D S x L C n h z 6 a x F 5 R P D 6 N R q w r H o F c k q x 7 8 z I 6 r L D m z C 5 U Y 7 K h W x Y I I H g Z P k E D 7 9 s A m 7 K 1 n o 8 4 Z J B g 2 X H t 4 r I X w i c k h m h 3 J X 6 F + C v z B X B b y C N 8 G V M L u G h V K / 6 P t c 9 a L c F 1 C 5 T c j 1 S x F b 5 u S o O V H F 8 j n Y t O 2 p e t 8 X G f N n h p y z c s o d R u 0 P b T A W / 5 s t L / l w S R G 6 u c e R D N F H O L 3 Q b j M W e d 3 l 1 V N 3 f r a L j l O 3 5 + y D y F X Y w B X e Y c / I x l 2 h N 1 s Z c b b G 8 S F 5 Z N 0 v i 5 W t C U m V n S M f N I d 0 2 S V g / z h f k M + C g X N G U P C c Y j n 5 S G p F t e I + g 1 k 7 l r q C O 8 6 C O O 0 M 6 f l B A x / I m 4 U z e f / C D S w o Q E K I c E D K J w 0 F 4 c S Q T j A x 8 2 N O U r F 9 j x j e j A B A s o 2 W g X 5 C y i 0 Q p A M W n s V A W A O B f 4 7 B Q r 8 Y E I x D C K b k E U B z V G L H g o H H B m s W b a 1 o R L A Y a n L G Y I o 0 m 3 O L c e v Q Y t e 3 S i F K G 0 t M g w t l t B L Y y f a c 4 h O s t 2 w L A O O B h R g N U z 0 T V N f b v / 7 z K r M o R O e P O 5 + q p 8 V X 5 x B 7 Z P S T A l S v i d B 6 j U X l 8 x s M 2 C z m 3 F g 1 O L m P C x 0 2 R 4 Z x 6 f D i 9 O 0 r S 4 k 2 x a m B X I y Y J F H H b m r R F 2 o 4 h Z + 0 R S e G Q l n h y b l N U O a c 7 t l y m j L A 8 l g h t 0 R Y B z m N e q V Q a D v V W u T J u K F d Y / Z N 8 e f V J 7 X r b V Z + I j d b q E z T + z y u U U V + h 9 B V K X 6 F 8 f h W K Z Z 9 M H I N d 6 I 5 5 Y j i e u j D m c 1 O 3 m Z g x W 1 m 6 X a H x C U i z T x Z z w 2 U k U z c s 1 5 y a m q q Z t p V R H H v u L V T H N T V z o V o u 0 2 8 s X R V 0 G d k 8 l e t a W a a u 6 p 6 q q b p x A t O 5 G f b M U U / Y s 2 4 4 5 q m Q d c 2 F 7 Q F T X 2 l 8 V f n Z N d 3 V v M q e G t p z 1 X O M m b l 0 H Y k i y 6 j 3 v 9 t I J j j G 1 H A M S z N V b 2 J O 5 m Z m y l Q Y x u z 3 X O N F L n o K m h n H X C 4 t / j 9 h / 5 r q G j P b A S W L F S i x d O O F l y 3 F Z L I R 8 5 N n g m M c i z 2 r c z 7 f 9 H 5 Y Z W 4 r h t z b X q G R R U W z F 6 u l L C k o T c K w / P e e 6 r F Y g I t Y + a X O b Q d W 1 0 + 9 i W 2 x u G U x r k m 4 t q v O 2 0 Q 0 C C s P 3 s q 1 H W M p y S 1 L Z + d E t l 9 5 u m p Z t i e 5 U L d N e b h Q Z 6 a l e l N T e E a M T Q s S S l A c + y f Y q q 2 b s 3 L I 0 k D K N U Y V o R W 5 p t m 2 o 4 M u 3 X a q u S D 4 c t Z W + D N n B Q n I p p f D 7 R x X H U O t r J o R U G Y N h A T 8 g D i c r i Y o Z z h 7 c L x R k 6 p x 6 4 Q O j s d 4 8 x C / J Y h V V I 9 R / u U H y g D p 4 8 / e B f n H v y y a E B 9 q n o / / P M 2 q n W s a R / Q y x h f 3 7 z F K N l A p A 7 S B 8 k m I 1 2 / Q S R D H N J Z r 8 x K B R D n a g E O M 0 Y R G s o o K J o k C v I Z M n N 6 E T 6 L G r a O U K G I b s C o 3 u E Q s T p F x S 1 S v 2 + h V T N 2 i N C C Z e P u o 4 Z l M r 8 v X s E 3 s v A P h J A + U O J d P K 8 6 m 8 K z A v H w 0 k U Z d + C f k O 1 A w 1 1 j B w p L Y i I g 8 P + q 4 K N P b J z Z g p H i l 2 Y m U s l w n X u a e 6 U Z N O a S t 2 C n i u 4 W g I v O q O C q y b A t N K 1 Q J U 4 u c l J F V J h b 4 W j k r M t 5 V z k o r 1 l a k W h G X S 2 3 h r k x s P s E 1 D C 7 J d S T m C d K O x x 1 8 b 9 S u f L x j 8 k 6 + J 0 n s g 9 Y P f 9 F + I H 5 / y n v 2 o a J t s B / T w y e o / C p e f e V s 7 t 3 w 4 t Y C O e J / R 4 N o 8 C k N h h 1 f f + A G 6 n z / L 6 f L B + I u K z a 7 p o F j M 0 u z 9 5 P h n F y k 9 i Y l c U s R 3 6 2 o o 7 j P 3 + l 3 m n L 7 0 E P U e q P u v j / a 7 9 a W S 3 D 7 y u P 9 q K 6 d D R t 3 t f + U b f P 2 m d n g k X 2 m d f l r r / k N 3 t x n X s 3 X + 0 3 a i k T 7 K e / O v K 0 W 7 a e 0 B V s b u Z / 1 t 7 e + N 9 h / e e u / v P V f 3 v r e I P s a 0 / c G p f f w v j f 4 B f Y G D 7 s L p i + 0 T O l b h H 2 h 0 h c q f a H S t w h Z O d W 3 C F n Z 1 L c I + x Z h 3 y L s W 4 R 9 i 7 B v E f Y t w r 5 F + H m 2 C N t f u W t t w g e 0 H H Z 3 C / f 5 I t A 3 D f u m Y d 8 0 f G j T 8 F 9 Q S w E C L Q A U A A I A C A C 7 u V V R o a N S q q M A A A D 1 A A A A E g A A A A A A A A A A A A A A A A A A A A A A Q 2 9 u Z m l n L 1 B h Y 2 t h Z 2 U u e G 1 s U E s B A i 0 A F A A C A A g A u 7 l V U Q / K 6 a u k A A A A 6 Q A A A B M A A A A A A A A A A A A A A A A A 7 w A A A F t D b 2 5 0 Z W 5 0 X 1 R 5 c G V z X S 5 4 b W x Q S w E C L Q A U A A I A C A C 7 u V V R / W 4 x g G 8 H A A B w O w A A E w A A A A A A A A A A A A A A A A D g A Q A A R m 9 y b X V s Y X M v U 2 V j d G l v b j E u b V B L B Q Y A A A A A A w A D A M I A A A C c 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d z Q A A A A A A A H v N 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Y 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V n Y W N p w 7 N u 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S Z W x h d G l v b n N o a X B J b m Z v Q 2 9 u d G F p b m V y I i B W Y W x 1 Z T 0 i c 3 s m c X V v d D t j b 2 x 1 b W 5 D b 3 V u d C Z x d W 9 0 O z o 3 L C Z x d W 9 0 O 2 t l e U N v b H V t b k 5 h b W V z J n F 1 b 3 Q 7 O l t d L C Z x d W 9 0 O 3 F 1 Z X J 5 U m V s Y X R p b 2 5 z a G l w c y Z x d W 9 0 O z p b X S w m c X V v d D t j b 2 x 1 b W 5 J Z G V u d G l 0 a W V z J n F 1 b 3 Q 7 O l s m c X V v d D t T Z W N 0 a W 9 u M S 9 U Y W J s Y T E v V G l w b y B j Y W 1 i a W F k b y 5 7 U 0 l H T E E s M H 0 m c X V v d D s s J n F 1 b 3 Q 7 U 2 V j d G l v b j E v V G F i b G E x L 1 R p c G 8 g Y 2 F t Y m l h Z G 8 u e 0 5 v L i w x f S Z x d W 9 0 O y w m c X V v d D t T Z W N 0 a W 9 u M S 9 U Y W J s Y T E v V G l w b y B j Y W 1 i a W F k b y 5 7 V G l w b y A o M i k s M n 0 m c X V v d D s s J n F 1 b 3 Q 7 U 2 V j d G l v b j E v V G F i b G E x L 1 R p c G 8 g Y 2 F t Y m l h Z G 8 u e 0 F 1 d G 9 y I C h l c y k s M 3 0 m c X V v d D s s J n F 1 b 3 Q 7 U 2 V j d G l v b j E v V G F i b G E x L 1 R p c G 8 g Y 2 F t Y m l h Z G 8 u e 0 H D s W 8 s N H 0 m c X V v d D s s J n F 1 b 3 Q 7 U 2 V j d G l v b j E v V G F i b G E x L 1 R p c G 8 g Y 2 F t Y m l h Z G 8 u e 1 B 1 Y m x p Y 2 F j a c O z b i A o c m V m Z X J l b m N p Y S B i a W J s a W 9 n c s O h Z m l j Y S B j b 2 1 w b G V 0 Y S k s N X 0 m c X V v d D s s J n F 1 b 3 Q 7 U 2 V j d G l v b j E v V G F i b G E x L 1 R p c G 8 g Y 2 F t Y m l h Z G 8 u e 1 T D r X R 1 b G 8 g U H J v Z H V j d G 8 s N n 0 m c X V v d D t d L C Z x d W 9 0 O 0 N v b H V t b k N v d W 5 0 J n F 1 b 3 Q 7 O j c s J n F 1 b 3 Q 7 S 2 V 5 Q 2 9 s d W 1 u T m F t Z X M m c X V v d D s 6 W 1 0 s J n F 1 b 3 Q 7 Q 2 9 s d W 1 u S W R l b n R p d G l l c y Z x d W 9 0 O z p b J n F 1 b 3 Q 7 U 2 V j d G l v b j E v V G F i b G E x L 1 R p c G 8 g Y 2 F t Y m l h Z G 8 u e 1 N J R 0 x B L D B 9 J n F 1 b 3 Q 7 L C Z x d W 9 0 O 1 N l Y 3 R p b 2 4 x L 1 R h Y m x h M S 9 U a X B v I G N h b W J p Y W R v L n t O b y 4 s M X 0 m c X V v d D s s J n F 1 b 3 Q 7 U 2 V j d G l v b j E v V G F i b G E x L 1 R p c G 8 g Y 2 F t Y m l h Z G 8 u e 1 R p c G 8 g K D I p L D J 9 J n F 1 b 3 Q 7 L C Z x d W 9 0 O 1 N l Y 3 R p b 2 4 x L 1 R h Y m x h M S 9 U a X B v I G N h b W J p Y W R v L n t B d X R v c i A o Z X M p L D N 9 J n F 1 b 3 Q 7 L C Z x d W 9 0 O 1 N l Y 3 R p b 2 4 x L 1 R h Y m x h M S 9 U a X B v I G N h b W J p Y W R v L n t B w 7 F v L D R 9 J n F 1 b 3 Q 7 L C Z x d W 9 0 O 1 N l Y 3 R p b 2 4 x L 1 R h Y m x h M S 9 U a X B v I G N h b W J p Y W R v L n t Q d W J s a W N h Y 2 n D s 2 4 g K H J l Z m V y Z W 5 j a W E g Y m l i b G l v Z 3 L D o W Z p Y 2 E g Y 2 9 t c G x l d G E p L D V 9 J n F 1 b 3 Q 7 L C Z x d W 9 0 O 1 N l Y 3 R p b 2 4 x L 1 R h Y m x h M S 9 U a X B v I G N h b W J p Y W R v L n t U w 6 1 0 d W x v I F B y b 2 R 1 Y 3 R v L D Z 9 J n F 1 b 3 Q 7 X S w m c X V v d D t S Z W x h d G l v b n N o a X B J b m Z v J n F 1 b 3 Q 7 O l t d f S I g L z 4 8 R W 5 0 c n k g V H l w Z T 0 i R m l s b F N 0 Y X R 1 c y I g V m F s d W U 9 I n N D b 2 1 w b G V 0 Z S I g L z 4 8 R W 5 0 c n k g V H l w Z T 0 i R m l s b E N v b H V t b k 5 h b W V z I i B W Y W x 1 Z T 0 i c 1 s m c X V v d D t T S U d M Q S Z x d W 9 0 O y w m c X V v d D t O b y 4 m c X V v d D s s J n F 1 b 3 Q 7 V G l w b y A o M i k m c X V v d D s s J n F 1 b 3 Q 7 Q X V 0 b 3 I g K G V z K S Z x d W 9 0 O y w m c X V v d D t B w 7 F v J n F 1 b 3 Q 7 L C Z x d W 9 0 O 1 B 1 Y m x p Y 2 F j a c O z b i A o c m V m Z X J l b m N p Y S B i a W J s a W 9 n c s O h Z m l j Y S B j b 2 1 w b G V 0 Y S k m c X V v d D s s J n F 1 b 3 Q 7 V M O t d H V s b y B Q c m 9 k d W N 0 b y Z x d W 9 0 O 1 0 i I C 8 + P E V u d H J 5 I F R 5 c G U 9 I k Z p b G x D b 2 x 1 b W 5 U e X B l c y I g V m F s d W U 9 I n N C Z 0 1 H Q m d N R 0 J n P T 0 i I C 8 + P E V u d H J 5 I F R 5 c G U 9 I k Z p b G x M Y X N 0 V X B k Y X R l Z C I g V m F s d W U 9 I m Q y M D I w L T A y L T I 0 V D I x O j M w O j E 1 L j c 3 M D k x M D R a I i A v P j x F b n R y e S B U e X B l P S J G a W x s R X J y b 3 J D b 3 V u d C I g V m F s d W U 9 I m w 2 I i A v P j x F b n R y e S B U e X B l P S J G a W x s R X J y b 3 J D b 2 R l I i B W Y W x 1 Z T 0 i c 1 V u a 2 5 v d 2 4 i I C 8 + P E V u d H J 5 I F R 5 c G U 9 I k Z p b G x D b 3 V u d C I g V m F s d W U 9 I m w x N D M 4 I i A v P j x F b n R y e S B U e X B l P S J B Z G R l Z F R v R G F 0 Y U 1 v Z G V s I i B W Y W x 1 Z T 0 i b D E i I C 8 + P C 9 T d G F i b G V F b n R y a W V z P j w v S X R l b T 4 8 S X R l b T 4 8 S X R l b U x v Y 2 F 0 a W 9 u P j x J d G V t V H l w Z T 5 G b 3 J t d W x h P C 9 J d G V t V H l w Z T 4 8 S X R l b V B h d G g + U 2 V j d G l v b j E v V G F i b G E x L 0 9 y a W d l b j w v S X R l b V B h d G g + P C 9 J d G V t T G 9 j Y X R p b 2 4 + P F N 0 Y W J s Z U V u d H J p Z X M g L z 4 8 L 0 l 0 Z W 0 + P E l 0 Z W 0 + P E l 0 Z W 1 M b 2 N h d G l v b j 4 8 S X R l b V R 5 c G U + R m 9 y b X V s Y T w v S X R l b V R 5 c G U + P E l 0 Z W 1 Q Y X R o P l N l Y 3 R p b 2 4 x L 1 R h Y m x h M S 9 U a X B v J T I w Y 2 F t Y m l h Z G 8 8 L 0 l 0 Z W 1 Q Y X R o P j w v S X R l b U x v Y 2 F 0 a W 9 u P j x T d G F i b G V F b n R y a W V z I C 8 + P C 9 J d G V t P j x J d G V t P j x J d G V t T G 9 j Y X R p b 2 4 + P E l 0 Z W 1 U e X B l P k Z v c m 1 1 b G E 8 L 0 l 0 Z W 1 U e X B l P j x J d G V t U G F 0 a D 5 T Z W N 0 a W 9 u M S 9 U Y W J s Y T 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V n Y W N p w 7 N u 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S Z W x h d G l v b n N o a X B J b m Z v Q 2 9 u d G F p b m V y I i B W Y W x 1 Z T 0 i c 3 s m c X V v d D t j b 2 x 1 b W 5 D b 3 V u d C Z x d W 9 0 O z o 3 L C Z x d W 9 0 O 2 t l e U N v b H V t b k 5 h b W V z J n F 1 b 3 Q 7 O l t d L C Z x d W 9 0 O 3 F 1 Z X J 5 U m V s Y X R p b 2 5 z a G l w c y Z x d W 9 0 O z p b X S w m c X V v d D t j b 2 x 1 b W 5 J Z G V u d G l 0 a W V z J n F 1 b 3 Q 7 O l s m c X V v d D t T Z W N 0 a W 9 u M S 9 U Y W J s Y T E v V G l w b y B j Y W 1 i a W F k b y 5 7 U 0 l H T E E s M H 0 m c X V v d D s s J n F 1 b 3 Q 7 U 2 V j d G l v b j E v V G F i b G E x L 1 R p c G 8 g Y 2 F t Y m l h Z G 8 u e 0 5 v L i w x f S Z x d W 9 0 O y w m c X V v d D t T Z W N 0 a W 9 u M S 9 U Y W J s Y T E v V G l w b y B j Y W 1 i a W F k b y 5 7 V G l w b y A o M i k s M n 0 m c X V v d D s s J n F 1 b 3 Q 7 U 2 V j d G l v b j E v V G F i b G E x L 1 R p c G 8 g Y 2 F t Y m l h Z G 8 u e 0 F 1 d G 9 y I C h l c y k s M 3 0 m c X V v d D s s J n F 1 b 3 Q 7 U 2 V j d G l v b j E v V G F i b G E x L 1 R p c G 8 g Y 2 F t Y m l h Z G 8 u e 0 H D s W 8 s N H 0 m c X V v d D s s J n F 1 b 3 Q 7 U 2 V j d G l v b j E v V G F i b G E x L 1 R p c G 8 g Y 2 F t Y m l h Z G 8 u e 1 B 1 Y m x p Y 2 F j a c O z b i A o c m V m Z X J l b m N p Y S B i a W J s a W 9 n c s O h Z m l j Y S B j b 2 1 w b G V 0 Y S k s N X 0 m c X V v d D s s J n F 1 b 3 Q 7 U 2 V j d G l v b j E v V G F i b G E x L 1 R p c G 8 g Y 2 F t Y m l h Z G 8 u e 1 T D r X R 1 b G 8 g U H J v Z H V j d G 8 s N n 0 m c X V v d D t d L C Z x d W 9 0 O 0 N v b H V t b k N v d W 5 0 J n F 1 b 3 Q 7 O j c s J n F 1 b 3 Q 7 S 2 V 5 Q 2 9 s d W 1 u T m F t Z X M m c X V v d D s 6 W 1 0 s J n F 1 b 3 Q 7 Q 2 9 s d W 1 u S W R l b n R p d G l l c y Z x d W 9 0 O z p b J n F 1 b 3 Q 7 U 2 V j d G l v b j E v V G F i b G E x L 1 R p c G 8 g Y 2 F t Y m l h Z G 8 u e 1 N J R 0 x B L D B 9 J n F 1 b 3 Q 7 L C Z x d W 9 0 O 1 N l Y 3 R p b 2 4 x L 1 R h Y m x h M S 9 U a X B v I G N h b W J p Y W R v L n t O b y 4 s M X 0 m c X V v d D s s J n F 1 b 3 Q 7 U 2 V j d G l v b j E v V G F i b G E x L 1 R p c G 8 g Y 2 F t Y m l h Z G 8 u e 1 R p c G 8 g K D I p L D J 9 J n F 1 b 3 Q 7 L C Z x d W 9 0 O 1 N l Y 3 R p b 2 4 x L 1 R h Y m x h M S 9 U a X B v I G N h b W J p Y W R v L n t B d X R v c i A o Z X M p L D N 9 J n F 1 b 3 Q 7 L C Z x d W 9 0 O 1 N l Y 3 R p b 2 4 x L 1 R h Y m x h M S 9 U a X B v I G N h b W J p Y W R v L n t B w 7 F v L D R 9 J n F 1 b 3 Q 7 L C Z x d W 9 0 O 1 N l Y 3 R p b 2 4 x L 1 R h Y m x h M S 9 U a X B v I G N h b W J p Y W R v L n t Q d W J s a W N h Y 2 n D s 2 4 g K H J l Z m V y Z W 5 j a W E g Y m l i b G l v Z 3 L D o W Z p Y 2 E g Y 2 9 t c G x l d G E p L D V 9 J n F 1 b 3 Q 7 L C Z x d W 9 0 O 1 N l Y 3 R p b 2 4 x L 1 R h Y m x h M S 9 U a X B v I G N h b W J p Y W R v L n t U w 6 1 0 d W x v I F B y b 2 R 1 Y 3 R v L D Z 9 J n F 1 b 3 Q 7 X S w m c X V v d D t S Z W x h d G l v b n N o a X B J b m Z v J n F 1 b 3 Q 7 O l t d f S I g L z 4 8 R W 5 0 c n k g V H l w Z T 0 i R m l s b F N 0 Y X R 1 c y I g V m F s d W U 9 I n N D b 2 1 w b G V 0 Z S I g L z 4 8 R W 5 0 c n k g V H l w Z T 0 i R m l s b E N v b H V t b k 5 h b W V z I i B W Y W x 1 Z T 0 i c 1 s m c X V v d D t T S U d M Q S Z x d W 9 0 O y w m c X V v d D t O b y 4 m c X V v d D s s J n F 1 b 3 Q 7 V G l w b y A o M i k m c X V v d D s s J n F 1 b 3 Q 7 Q X V 0 b 3 I g K G V z K S Z x d W 9 0 O y w m c X V v d D t B w 7 F v J n F 1 b 3 Q 7 L C Z x d W 9 0 O 1 B 1 Y m x p Y 2 F j a c O z b i A o c m V m Z X J l b m N p Y S B i a W J s a W 9 n c s O h Z m l j Y S B j b 2 1 w b G V 0 Y S k m c X V v d D s s J n F 1 b 3 Q 7 V M O t d H V s b y B Q c m 9 k d W N 0 b y Z x d W 9 0 O 1 0 i I C 8 + P E V u d H J 5 I F R 5 c G U 9 I k Z p b G x D b 2 x 1 b W 5 U e X B l c y I g V m F s d W U 9 I n N C Z 0 1 H Q m d N R 0 J n P T 0 i I C 8 + P E V u d H J 5 I F R 5 c G U 9 I k Z p b G x M Y X N 0 V X B k Y X R l Z C I g V m F s d W U 9 I m Q y M D I w L T A y L T I 0 V D I x O j M w O j E 1 L j c 3 M D k x M D R a I i A v P j x F b n R y e S B U e X B l P S J G a W x s R X J y b 3 J D b 3 V u d C I g V m F s d W U 9 I m w 2 I i A v P j x F b n R y e S B U e X B l P S J G a W x s R X J y b 3 J D b 2 R l I i B W Y W x 1 Z T 0 i c 1 V u a 2 5 v d 2 4 i I C 8 + P E V u d H J 5 I F R 5 c G U 9 I k Z p b G x D b 3 V u d C I g V m F s d W U 9 I m w x N D M 4 I i A v P j x F b n R y e S B U e X B l P S J B Z G R l Z F R v R G F 0 Y U 1 v Z G V s I i B W Y W x 1 Z T 0 i b D E i I C 8 + P C 9 T d G F i b G V F b n R y a W V z P j w v S X R l b T 4 8 S X R l b T 4 8 S X R l b U x v Y 2 F 0 a W 9 u P j x J d G V t V H l w Z T 5 G b 3 J t d W x h P C 9 J d G V t V H l w Z T 4 8 S X R l b V B h d G g + U 2 V j d G l v b j E v V G F i b G E x J T I w K D I p L 0 9 y a W d l b j w v S X R l b V B h d G g + P C 9 J d G V t T G 9 j Y X R p b 2 4 + P F N 0 Y W J s Z U V u d H J p Z X M g L z 4 8 L 0 l 0 Z W 0 + P E l 0 Z W 0 + P E l 0 Z W 1 M b 2 N h d G l v b j 4 8 S X R l b V R 5 c G U + R m 9 y b X V s Y T w v S X R l b V R 5 c G U + P E l 0 Z W 1 Q Y X R o P l N l Y 3 R p b 2 4 x L 1 R h Y m x h M S U y M C g y K S 9 U a X B v J T I w Y 2 F t Y m l h Z G 8 8 L 0 l 0 Z W 1 Q Y X R o P j w v S X R l b U x v Y 2 F 0 a W 9 u P j x T d G F i b G V F b n R y a W V z I C 8 + P C 9 J d G V t P j x J d G V t P j x J d G V t T G 9 j Y X R p b 2 4 + P E l 0 Z W 1 U e X B l P k Z v c m 1 1 b G E 8 L 0 l 0 Z W 1 U e X B l P j x J d G V t U G F 0 a D 5 T Z W N 0 a W 9 u M S 9 U Y m w x X 1 R h Y m x h X 0 F 1 e G l s a W F y X 1 B y b 3 l l Y 3 R v c 1 9 J b n Z l c 3 R p Z 2 F j a S V D M y V C M 2 4 8 L 0 l 0 Z W 1 Q Y X R o P j w v S X R l b U x v Y 2 F 0 a W 9 u P j x T d G F i b G V F b n R y a W V z P j x F b n R y e S B U e X B l P S J G a W x s Z W R D b 2 1 w b G V 0 Z V J l c 3 V s d F R v V 2 9 y a 3 N o Z W V 0 I i B W Y W x 1 Z T 0 i b D A i I C 8 + P E V u d H J 5 I F R 5 c G U 9 I k Z p b G x F b m F i b G V k I i B W Y W x 1 Z T 0 i b D A i I C 8 + P E V u d H J 5 I F R 5 c G U 9 I k Z p b G x P Y m p l Y 3 R U e X B l I i B W Y W x 1 Z T 0 i c 0 N v b m 5 l Y 3 R p b 2 5 P b m x 5 I i A v P j x F b n R y e S B U e X B l P S J G a W x s V G 9 E Y X R h T W 9 k Z W x F b m F i b G V k I i B W Y W x 1 Z T 0 i b D A i I C 8 + P E V u d H J 5 I F R 5 c G U 9 I k l z U H J p d m F 0 Z S I g V m F s d W U 9 I m w w I i A v P j x F b n R y e S B U e X B l P S J R d W V y e U l E I i B W Y W x 1 Z T 0 i c 2 Q 4 N W Z j N T A z L T E 4 Z m E t N D E 3 M y 1 h Z T l l L T B h Y z c w Z j g z O W M 1 N S I g L z 4 8 R W 5 0 c n k g V H l w Z T 0 i R m l s b E V y c m 9 y Q 2 9 k Z S I g V m F s d W U 9 I n N V b m t u b 3 d u I i A v P j x F b n R y e S B U e X B l P S J B Z G R l Z F R v R G F 0 Y U 1 v Z G V s I i B W Y W x 1 Z T 0 i b D A i I C 8 + P E V u d H J 5 I F R 5 c G U 9 I k J 1 Z m Z l c k 5 l e H R S Z W Z y Z X N o I i B W Y W x 1 Z T 0 i b D E i I C 8 + P E V u d H J 5 I F R 5 c G U 9 I l J l c 3 V s d F R 5 c G U i I F Z h b H V l P S J z V G F i b G U i I C 8 + P E V u d H J 5 I F R 5 c G U 9 I k 5 h b W V V c G R h d G V k Q W Z 0 Z X J G a W x s I i B W Y W x 1 Z T 0 i b D A i I C 8 + P E V u d H J 5 I F R 5 c G U 9 I k Z p b G x M Y X N 0 V X B k Y X R l Z C I g V m F s d W U 9 I m Q y M D I w L T E w L T I y V D A z O j I z O j A w L j A w N z E 5 M T V a I i A v P j x F b n R y e S B U e X B l P S J S Z W x h d G l v b n N o a X B J b m Z v Q 2 9 u d G F p b m V y I i B W Y W x 1 Z T 0 i c 3 s m c X V v d D t j b 2 x 1 b W 5 D b 3 V u d C Z x d W 9 0 O z o x O S w m c X V v d D t r Z X l D b 2 x 1 b W 5 O Y W 1 l c y Z x d W 9 0 O z p b X S w m c X V v d D t x d W V y e V J l b G F 0 a W 9 u c 2 h p c H M m c X V v d D s 6 W 1 0 s J n F 1 b 3 Q 7 Y 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Q 2 9 s d W 1 u Q 2 9 1 b n Q m c X V v d D s 6 M T k s J n F 1 b 3 Q 7 S 2 V 5 Q 2 9 s d W 1 u T m F t Z X M m c X V v d D s 6 W 1 0 s J n F 1 b 3 Q 7 Q 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U m V s Y X R p b 2 5 z a G l w S W 5 m b y Z x d W 9 0 O z p b X X 0 i I C 8 + P C 9 T d G F i b G V F b n R y a W V z P j w v S X R l b T 4 8 S X R l b T 4 8 S X R l b U x v Y 2 F 0 a W 9 u P j x J d G V t V H l w Z T 5 G b 3 J t d W x h P C 9 J d G V t V H l w Z T 4 8 S X R l b V B h d G g + U 2 V j d G l v b j E v V G J s M V 9 U Y W J s Y V 9 B d X h p b G l h c l 9 Q c m 9 5 Z W N 0 b 3 N f S W 5 2 Z X N 0 a W d h Y 2 k l Q z M l Q j N u L 0 9 y a W d l b j w v S X R l b V B h d G g + P C 9 J d G V t T G 9 j Y X R p b 2 4 + P F N 0 Y W J s Z U V u d H J p Z X M g L z 4 8 L 0 l 0 Z W 0 + P E l 0 Z W 0 + P E l 0 Z W 1 M b 2 N h d G l v b j 4 8 S X R l b V R 5 c G U + R m 9 y b X V s Y T w v S X R l b V R 5 c G U + P E l 0 Z W 1 Q Y X R o P l N l Y 3 R p b 2 4 x L 1 R i b D F f V G F i b G F f Q X V 4 a W x p Y X J f U H J v e W V j d G 9 z X 0 l u d m V z d G l n Y W N p J U M z J U I z b i 9 G a W x h c y U y M G Z p b H R y Y W R h c z I 8 L 0 l 0 Z W 1 Q Y X R o P j w v S X R l b U x v Y 2 F 0 a W 9 u P j x T d G F i b G V F b n R y a W V z I C 8 + P C 9 J d G V t P j x J d G V t P j x J d G V t T G 9 j Y X R p b 2 4 + P E l 0 Z W 1 U e X B l P k Z v c m 1 1 b G E 8 L 0 l 0 Z W 1 U e X B l P j x J d G V t U G F 0 a D 5 T Z W N 0 a W 9 u M S 9 U Y m w x X 1 R h Y m x h X 0 F 1 e G l s a W F y X 1 B y b 3 l l Y 3 R v c 1 9 J b n Z l c 3 R p Z 2 F j a S V D M y V C M 2 4 v T 3 R y Y X M l M j B j b 2 x 1 b W 5 h c y U y M H F 1 a X R h Z G F z P C 9 J d G V t U G F 0 a D 4 8 L 0 l 0 Z W 1 M b 2 N h d G l v b j 4 8 U 3 R h Y m x l R W 5 0 c m l l c y A v P j w v S X R l b T 4 8 S X R l b T 4 8 S X R l b U x v Y 2 F 0 a W 9 u P j x J d G V t V H l w Z T 5 G b 3 J t d W x h P C 9 J d G V t V H l w Z T 4 8 S X R l b V B h d G g + U 2 V j d G l v b j E v V G J s M V 9 U Y W J s Y V 9 B d X h p b G l h c l 9 Q c m 9 5 Z W N 0 b 3 N f S W 5 2 Z X N 0 a W d h Y 2 k l Q z M l Q j N u L 1 B l c n N v b m F s a X p h Z G E l M j B h Z 3 J l Z 2 F k Y T w v S X R l b V B h d G g + P C 9 J d G V t T G 9 j Y X R p b 2 4 + P F N 0 Y W J s Z U V u d H J p Z X M g L z 4 8 L 0 l 0 Z W 0 + P E l 0 Z W 0 + P E l 0 Z W 1 M b 2 N h d G l v b j 4 8 S X R l b V R 5 c G U + R m 9 y b X V s Y T w v S X R l b V R 5 c G U + P E l 0 Z W 1 Q Y X R o P l N l Y 3 R p b 2 4 x L 1 R i b D F f V G F i b G F f Q X V 4 a W x p Y X J f U H J v e W V j d G 9 z X 0 l u d m V z d G l n Y W N p J U M z J U I z b i 9 Q Z X J z b 2 5 h b G l 6 Y W R h J T I w Y W d y Z W d h Z G E x P C 9 J d G V t U G F 0 a D 4 8 L 0 l 0 Z W 1 M b 2 N h d G l v b j 4 8 U 3 R h Y m x l R W 5 0 c m l l c y A v P j w v S X R l b T 4 8 S X R l b T 4 8 S X R l b U x v Y 2 F 0 a W 9 u P j x J d G V t V H l w Z T 5 G b 3 J t d W x h P C 9 J d G V t V H l w Z T 4 8 S X R l b V B h d G g + U 2 V j d G l v b j E v V G J s M V 9 U Y W J s Y V 9 B d X h p b G l h c l 9 Q c m 9 5 Z W N 0 b 3 N f S W 5 2 Z X N 0 a W d h Y 2 k l Q z M l Q j N u L 0 9 0 c m F z J T I w Y 2 9 s d W 1 u Y X M l M j B x d W l 0 Y W R h c z E 8 L 0 l 0 Z W 1 Q Y X R o P j w v S X R l b U x v Y 2 F 0 a W 9 u P j x T d G F i b G V F b n R y a W V z I C 8 + P C 9 J d G V t P j x J d G V t P j x J d G V t T G 9 j Y X R p b 2 4 + P E l 0 Z W 1 U e X B l P k Z v c m 1 1 b G E 8 L 0 l 0 Z W 1 U e X B l P j x J d G V t U G F 0 a D 5 T Z W N 0 a W 9 u M S 9 U Y m w x X 1 R h Y m x h X 0 F 1 e G l s a W F y X 1 B y b 3 l l Y 3 R v c 1 9 J b n Z l c 3 R p Z 2 F j a S V D M y V C M 2 4 v U 2 U l M j B l e H B h b m R p J U M z J U I z J T I w U 3 R l c D E u M T w v S X R l b V B h d G g + P C 9 J d G V t T G 9 j Y X R p b 2 4 + P F N 0 Y W J s Z U V u d H J p Z X M g L z 4 8 L 0 l 0 Z W 0 + P E l 0 Z W 0 + P E l 0 Z W 1 M b 2 N h d G l v b j 4 8 S X R l b V R 5 c G U + R m 9 y b X V s Y T w v S X R l b V R 5 c G U + P E l 0 Z W 1 Q Y X R o P l N l Y 3 R p b 2 4 x L 1 R i b D F f V G F i b G F f Q X V 4 a W x p Y X J f U H J v e W V j d G 9 z X 0 l u d m V z d G l n Y W N p J U M z J U I z b i 9 G a W x h c y U y M G Z p b H R y Y W R h c z w v S X R l b V B h d G g + P C 9 J d G V t T G 9 j Y X R p b 2 4 + P F N 0 Y W J s Z U V u d H J p Z X M g L z 4 8 L 0 l 0 Z W 0 + P E l 0 Z W 0 + P E l 0 Z W 1 M b 2 N h d G l v b j 4 8 S X R l b V R 5 c G U + R m 9 y b X V s Y T w v S X R l b V R 5 c G U + P E l 0 Z W 1 Q Y X R o P l N l Y 3 R p b 2 4 x L 1 R i b D F f V G F i b G F f Q X V 4 a W x p Y X J f U H J v e W V j d G 9 z X 0 l u d m V z d G l n Y W N p J U M z J U I z b i 9 Q Z X J z b 2 5 h b G l 6 Y W R h J T I w Y W d y Z W d h Z G E y P C 9 J d G V t U G F 0 a D 4 8 L 0 l 0 Z W 1 M b 2 N h d G l v b j 4 8 U 3 R h Y m x l R W 5 0 c m l l c y A v P j w v S X R l b T 4 8 S X R l b T 4 8 S X R l b U x v Y 2 F 0 a W 9 u P j x J d G V t V H l w Z T 5 G b 3 J t d W x h P C 9 J d G V t V H l w Z T 4 8 S X R l b V B h d G g + U 2 V j d G l v b j E v V G J s M V 9 U Y W J s Y V 9 B d X h p b G l h c l 9 Q c m 9 5 Z W N 0 b 3 N f S W 5 2 Z X N 0 a W d h Y 2 k l Q z M l Q j N u L 0 9 0 c m F z J T I w Y 2 9 s d W 1 u Y X M l M j B x d W l 0 Y W R h c z I 8 L 0 l 0 Z W 1 Q Y X R o P j w v S X R l b U x v Y 2 F 0 a W 9 u P j x T d G F i b G V F b n R y a W V z I C 8 + P C 9 J d G V t P j x J d G V t P j x J d G V t T G 9 j Y X R p b 2 4 + P E l 0 Z W 1 U e X B l P k Z v c m 1 1 b G E 8 L 0 l 0 Z W 1 U e X B l P j x J d G V t U G F 0 a D 5 T Z W N 0 a W 9 u M S 9 U Y m w x X 1 R h Y m x h X 0 F 1 e G l s a W F y X 1 B y b 3 l l Y 3 R v c 1 9 J b n Z l c 3 R p Z 2 F j a S V D M y V C M 2 4 v U 2 U l M j B l e H B h b m R p J U M z J U I z J T I w U 3 R l c D I 8 L 0 l 0 Z W 1 Q Y X R o P j w v S X R l b U x v Y 2 F 0 a W 9 u P j x T d G F i b G V F b n R y a W V z I C 8 + P C 9 J d G V t P j x J d G V t P j x J d G V t T G 9 j Y X R p b 2 4 + P E l 0 Z W 1 U e X B l P k Z v c m 1 1 b G E 8 L 0 l 0 Z W 1 U e X B l P j x J d G V t U G F 0 a D 5 T Z W N 0 a W 9 u M S 9 U Y m w y X 1 R h Y m x h X 0 F 1 e G l s a W F y X 1 B y b 2 R 1 Y 3 R v c z w v S X R l b V B h d G g + P C 9 J d G V t T G 9 j Y X R p b 2 4 + P F N 0 Y W J s Z U V u d H J p Z X M + P E V u d H J 5 I F R 5 c G U 9 I k Z p b G x l Z E N v b X B s Z X R l U m V z d W x 0 V G 9 X b 3 J r c 2 h l Z X Q i I F Z h b H V l P S J s M C I g L z 4 8 R W 5 0 c n k g V H l w Z T 0 i R m l s b E V u Y W J s Z W Q i I F Z h b H V l P S J s M C I g L z 4 8 R W 5 0 c n k g V H l w Z T 0 i R m l s b E 9 i a m V j d F R 5 c G U i I F Z h b H V l P S J z Q 2 9 u b m V j d G l v b k 9 u b H k i I C 8 + P E V u d H J 5 I F R 5 c G U 9 I k Z p b G x U b 0 R h d G F N b 2 R l b E V u Y W J s Z W Q i I F Z h b H V l P S J s M C I g L z 4 8 R W 5 0 c n k g V H l w Z T 0 i S X N Q c m l 2 Y X R l I i B W Y W x 1 Z T 0 i b D A i I C 8 + P E V u d H J 5 I F R 5 c G U 9 I k x v Y W R l Z F R v Q W 5 h b H l z a X N T Z X J 2 a W N l c y I g V m F s d W U 9 I m w w I i A v P j x F b n R y e S B U e X B l P S J G a W x s R X J y b 3 J D b 2 R l I i B W Y W x 1 Z T 0 i c 1 V u a 2 5 v d 2 4 i I C 8 + P E V u d H J 5 I F R 5 c G U 9 I k F k Z G V k V G 9 E Y X R h T W 9 k Z W w i I F Z h b H V l P S J s M C I g L z 4 8 R W 5 0 c n k g V H l w Z T 0 i Q n V m Z m V y T m V 4 d F J l Z n J l c 2 g i I F Z h b H V l P S J s M S I g L z 4 8 R W 5 0 c n k g V H l w Z T 0 i U m V z d W x 0 V H l w Z S I g V m F s d W U 9 I n N U Y W J s Z S I g L z 4 8 R W 5 0 c n k g V H l w Z T 0 i T m F t Z V V w Z G F 0 Z W R B Z n R l c k Z p b G w i I F Z h b H V l P S J s M S I g L z 4 8 R W 5 0 c n k g V H l w Z T 0 i R m l s b E x h c 3 R V c G R h d G V k I i B W Y W x 1 Z T 0 i Z D I w M j A t M T A t M j J U M D M 6 M j M 6 M D A u M D Q 2 M D g 3 M V o i I C 8 + P E V u d H J 5 I F R 5 c G U 9 I l J l b G F 0 a W 9 u c 2 h p c E l u Z m 9 D b 2 5 0 Y W l u Z X I i I F Z h b H V l P S J z e y Z x d W 9 0 O 2 N v b H V t b k N v d W 5 0 J n F 1 b 3 Q 7 O j E 5 L C Z x d W 9 0 O 2 t l e U N v b H V t b k 5 h b W V z J n F 1 b 3 Q 7 O l t d L C Z x d W 9 0 O 3 F 1 Z X J 5 U m V s Y X R p b 2 5 z a G l w c y Z x d W 9 0 O z p b X S w m c X V v d D t j 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D b 2 x 1 b W 5 D b 3 V u d C Z x d W 9 0 O z o x O S w m c X V v d D t L Z X l D b 2 x 1 b W 5 O Y W 1 l c y Z x d W 9 0 O z p b X S w m c X V v d D t D 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S Z W x h d G l v b n N o a X B J b m Z v J n F 1 b 3 Q 7 O l t d f S I g L z 4 8 L 1 N 0 Y W J s Z U V u d H J p Z X M + P C 9 J d G V t P j x J d G V t P j x J d G V t T G 9 j Y X R p b 2 4 + P E l 0 Z W 1 U e X B l P k Z v c m 1 1 b G E 8 L 0 l 0 Z W 1 U e X B l P j x J d G V t U G F 0 a D 5 T Z W N 0 a W 9 u M S 9 U Y m w y X 1 R h Y m x h X 0 F 1 e G l s a W F y X 1 B y b 2 R 1 Y 3 R v c y 9 P c m l n Z W 4 8 L 0 l 0 Z W 1 Q Y X R o P j w v S X R l b U x v Y 2 F 0 a W 9 u P j x T d G F i b G V F b n R y a W V z I C 8 + P C 9 J d G V t P j x J d G V t P j x J d G V t T G 9 j Y X R p b 2 4 + P E l 0 Z W 1 U e X B l P k Z v c m 1 1 b G E 8 L 0 l 0 Z W 1 U e X B l P j x J d G V t U G F 0 a D 5 T Z W N 0 a W 9 u M S 9 U Y m w y X 1 R h Y m x h X 0 F 1 e G l s a W F y X 1 B y b 2 R 1 Y 3 R v c y 9 G a W x h c y U y M G Z p b H R y Y W R h c z E 8 L 0 l 0 Z W 1 Q Y X R o P j w v S X R l b U x v Y 2 F 0 a W 9 u P j x T d G F i b G V F b n R y a W V z I C 8 + P C 9 J d G V t P j x J d G V t P j x J d G V t T G 9 j Y X R p b 2 4 + P E l 0 Z W 1 U e X B l P k Z v c m 1 1 b G E 8 L 0 l 0 Z W 1 U e X B l P j x J d G V t U G F 0 a D 5 T Z W N 0 a W 9 u M S 9 U Y m w y X 1 R h Y m x h X 0 F 1 e G l s a W F y X 1 B y b 2 R 1 Y 3 R v c y 9 P d H J h c y U y M G N v b H V t b m F z J T I w c X V p d G F k Y X M 8 L 0 l 0 Z W 1 Q Y X R o P j w v S X R l b U x v Y 2 F 0 a W 9 u P j x T d G F i b G V F b n R y a W V z I C 8 + P C 9 J d G V t P j x J d G V t P j x J d G V t T G 9 j Y X R p b 2 4 + P E l 0 Z W 1 U e X B l P k Z v c m 1 1 b G E 8 L 0 l 0 Z W 1 U e X B l P j x J d G V t U G F 0 a D 5 T Z W N 0 a W 9 u M S 9 U Y m w y X 1 R h Y m x h X 0 F 1 e G l s a W F y X 1 B y b 2 R 1 Y 3 R v c y 9 Q Z X J z b 2 5 h b G l 6 Y W R h J T I w Y W d y Z W d h Z G E 8 L 0 l 0 Z W 1 Q Y X R o P j w v S X R l b U x v Y 2 F 0 a W 9 u P j x T d G F i b G V F b n R y a W V z I C 8 + P C 9 J d G V t P j x J d G V t P j x J d G V t T G 9 j Y X R p b 2 4 + P E l 0 Z W 1 U e X B l P k Z v c m 1 1 b G E 8 L 0 l 0 Z W 1 U e X B l P j x J d G V t U G F 0 a D 5 T Z W N 0 a W 9 u M S 9 U Y m w y X 1 R h Y m x h X 0 F 1 e G l s a W F y X 1 B y b 2 R 1 Y 3 R v c y 9 Q Z X J z b 2 5 h b G l 6 Y W R h J T I w Y W d y Z W d h Z G E x P C 9 J d G V t U G F 0 a D 4 8 L 0 l 0 Z W 1 M b 2 N h d G l v b j 4 8 U 3 R h Y m x l R W 5 0 c m l l c y A v P j w v S X R l b T 4 8 S X R l b T 4 8 S X R l b U x v Y 2 F 0 a W 9 u P j x J d G V t V H l w Z T 5 G b 3 J t d W x h P C 9 J d G V t V H l w Z T 4 8 S X R l b V B h d G g + U 2 V j d G l v b j E v V G J s M l 9 U Y W J s Y V 9 B d X h p b G l h c l 9 Q c m 9 k d W N 0 b 3 M v T 3 R y Y X M l M j B j b 2 x 1 b W 5 h c y U y M H F 1 a X R h Z G F z M T w v S X R l b V B h d G g + P C 9 J d G V t T G 9 j Y X R p b 2 4 + P F N 0 Y W J s Z U V u d H J p Z X M g L z 4 8 L 0 l 0 Z W 0 + P E l 0 Z W 0 + P E l 0 Z W 1 M b 2 N h d G l v b j 4 8 S X R l b V R 5 c G U + R m 9 y b X V s Y T w v S X R l b V R 5 c G U + P E l 0 Z W 1 Q Y X R o P l N l Y 3 R p b 2 4 x L 1 R i b D J f V G F i b G F f Q X V 4 a W x p Y X J f U H J v Z H V j d G 9 z L 1 N l J T I w Z X h w Y W 5 k a S V D M y V C M y U y M F N 0 Z X A x L j E 8 L 0 l 0 Z W 1 Q Y X R o P j w v S X R l b U x v Y 2 F 0 a W 9 u P j x T d G F i b G V F b n R y a W V z I C 8 + P C 9 J d G V t P j x J d G V t P j x J d G V t T G 9 j Y X R p b 2 4 + P E l 0 Z W 1 U e X B l P k Z v c m 1 1 b G E 8 L 0 l 0 Z W 1 U e X B l P j x J d G V t U G F 0 a D 5 T Z W N 0 a W 9 u M S 9 U Y m w y X 1 R h Y m x h X 0 F 1 e G l s a W F y X 1 B y b 2 R 1 Y 3 R v c y 9 G a W x h c y U y M G Z p b H R y Y W R h c z w v S X R l b V B h d G g + P C 9 J d G V t T G 9 j Y X R p b 2 4 + P F N 0 Y W J s Z U V u d H J p Z X M g L z 4 8 L 0 l 0 Z W 0 + P E l 0 Z W 0 + P E l 0 Z W 1 M b 2 N h d G l v b j 4 8 S X R l b V R 5 c G U + R m 9 y b X V s Y T w v S X R l b V R 5 c G U + P E l 0 Z W 1 Q Y X R o P l N l Y 3 R p b 2 4 x L 1 R i b D J f V G F i b G F f Q X V 4 a W x p Y X J f U H J v Z H V j d G 9 z L 1 B l c n N v b m F s a X p h Z G E l M j B h Z 3 J l Z 2 F k Y T I 8 L 0 l 0 Z W 1 Q Y X R o P j w v S X R l b U x v Y 2 F 0 a W 9 u P j x T d G F i b G V F b n R y a W V z I C 8 + P C 9 J d G V t P j x J d G V t P j x J d G V t T G 9 j Y X R p b 2 4 + P E l 0 Z W 1 U e X B l P k Z v c m 1 1 b G E 8 L 0 l 0 Z W 1 U e X B l P j x J d G V t U G F 0 a D 5 T Z W N 0 a W 9 u M S 9 U Y m w y X 1 R h Y m x h X 0 F 1 e G l s a W F y X 1 B y b 2 R 1 Y 3 R v c y 9 P d H J h c y U y M G N v b H V t b m F z J T I w c X V p d G F k Y X M y P C 9 J d G V t U G F 0 a D 4 8 L 0 l 0 Z W 1 M b 2 N h d G l v b j 4 8 U 3 R h Y m x l R W 5 0 c m l l c y A v P j w v S X R l b T 4 8 S X R l b T 4 8 S X R l b U x v Y 2 F 0 a W 9 u P j x J d G V t V H l w Z T 5 G b 3 J t d W x h P C 9 J d G V t V H l w Z T 4 8 S X R l b V B h d G g + U 2 V j d G l v b j E v V G J s M l 9 U Y W J s Y V 9 B d X h p b G l h c l 9 Q c m 9 k d W N 0 b 3 M v U 2 U l M j B l e H B h b m R p J U M z J U I z J T I w U 3 R l c D I 8 L 0 l 0 Z W 1 Q Y X R o P j w v S X R l b U x v Y 2 F 0 a W 9 u P j x T d G F i b G V F b n R y a W V z I C 8 + P C 9 J d G V t P j x J d G V t P j x J d G V t T G 9 j Y X R p b 2 4 + P E l 0 Z W 1 U e X B l P k Z v c m 1 1 b G E 8 L 0 l 0 Z W 1 U e X B l P j x J d G V t U G F 0 a D 5 T Z W N 0 a W 9 u M S 9 D d W F k c m 8 l M j M 2 J T I w U H J v e W V j d G 9 z J T I w S W 5 2 Z X N 0 a W d h Y 2 k l Q z M l Q j N u P C 9 J d G V t U G F 0 a D 4 8 L 0 l 0 Z W 1 M b 2 N h d G l v b j 4 8 U 3 R h Y m x l R W 5 0 c m l l c z 4 8 R W 5 0 c n k g V H l w Z T 0 i R m l s b G V k Q 2 9 t c G x l d G V S Z X N 1 b H R U b 1 d v c m t z a G V l d C I g V m F s d W U 9 I m w w I i A v P j x F b n R y e S B U e X B l P S J G a W x s R W 5 h Y m x l Z C I g V m F s d W U 9 I m w w I i A v P j x F b n R y e S B U e X B l P S J G a W x s T 2 J q Z W N 0 V H l w Z S I g V m F s d W U 9 I n N D b 2 5 u Z W N 0 a W 9 u T 2 5 s e S I g L z 4 8 R W 5 0 c n k g V H l w Z T 0 i R m l s b F R v R G F 0 Y U 1 v Z G V s R W 5 h Y m x l Z C I g V m F s d W U 9 I m w x I i A v P j x F b n R y e S B U e X B l P S J J c 1 B y a X Z h d G U i I F Z h b H V l P S J s M C I g L z 4 8 R W 5 0 c n k g V H l w Z T 0 i R m l s b E N v b H V t b k 5 h b W V z I i B W Y W x 1 Z T 0 i c 1 s m c X V v d D t T d G V w M i 5 D w 7 N k a W d v I G R l b C B Q c m 9 5 Z W N 0 b y Z x d W 9 0 O y w m c X V v d D t T d G V w M i 5 c b l B y b 3 l l Y 3 R v J n F 1 b 3 Q 7 L C Z x d W 9 0 O 1 N 0 Z X A y L k V z d G F k b y Z x d W 9 0 O y w m c X V v d D t T d G V w M i 5 G Z W N o Y V x u S W 5 p Y 2 l v J n F 1 b 3 Q 7 L C Z x d W 9 0 O 1 N 0 Z X A y L k H D s W 9 c b k l u a W M u J n F 1 b 3 Q 7 L C Z x d W 9 0 O 1 N 0 Z X A y L k l u d m V z d G l n Y W R v c l x u U H J p b m N p c G F s J n F 1 b 3 Q 7 L C Z x d W 9 0 O 1 N 0 Z X A y L l x u Q X J l Y S B l c 3 R h d G V n a W N h M S Z x d W 9 0 O y w m c X V v d D t T d G V w M i 5 c b k F y Z W E g Z X N 0 c m F 0 Z W d p Y 2 E g M i Z x d W 9 0 O y w m c X V v d D t T d G V w M i 5 c b k d y d X B v J n F 1 b 3 Q 7 L C Z x d W 9 0 O 1 N 0 Z X A y L l x u Q X J l Y S Z x d W 9 0 O y w m c X V v d D t T d G V w M i 5 c b k N l b n R y b y B D b 3 N 0 b y Z x d W 9 0 O y w m c X V v d D t T d G V w M i 5 Q c m 9 5 Z W N 0 b y A r I E P D s 2 R p Z 2 8 g Z G V s I F B y b 3 l l Y 3 R v J n F 1 b 3 Q 7 L C Z x d W 9 0 O 1 N 0 Z X A y L k V u d G l k Y W Q g R m l u Y W 5 j a W F k b 3 J h J n F 1 b 3 Q 7 L C Z x d W 9 0 O 1 N 0 Z X A y L l Z h b G 9 y I E l u d m V y c 2 n D s 2 4 m c X V v d D s s J n F 1 b 3 Q 7 U 3 R l c D I u V W 5 p Z G F k I E F j Y W T D q W 1 p Y 2 E g Q W p 1 c 3 R h Z G E m c X V v d D s s J n F 1 b 3 Q 7 U 3 R l c D I u T E x B V k U q J n F 1 b 3 Q 7 L C Z x d W 9 0 O 1 N 0 Z X A y L k x M Q V Z F K i o m c X V v d D s s J n F 1 b 3 Q 7 U 3 R l c D I u V G l w b y B k Z S B J b n Z l c n N p w 7 N u K i o m c X V v d D s s J n F 1 b 3 Q 7 U 3 R l c D I u Q 2 9 s d W 1 u M S Z x d W 9 0 O y w m c X V v d D t U Y m w y X 1 R h Y m x h X 0 F 1 e G l s a W F y X 1 B y b 2 R 1 Y 3 R v c y 5 T d G V w M i 5 H U l V Q T 1 9 D T 0 9 S R C Z x d W 9 0 O y w m c X V v d D t U Y m w y X 1 R h Y m x h X 0 F 1 e G l s a W F y X 1 B y b 2 R 1 Y 3 R v c y 5 T d G V w M i 5 H U l V Q T 1 9 Q Q V J U S U N J U E F O V E U m c X V v d D s s J n F 1 b 3 Q 7 V G J s M l 9 U Y W J s Y V 9 B d X h p b G l h c l 9 Q c m 9 k d W N 0 b 3 M u U 3 R l c D I u T k 9 N Q l J F I E N P T V B M R V R P J n F 1 b 3 Q 7 L C Z x d W 9 0 O 1 R i b D J f V G F i b G F f Q X V 4 a W x p Y X J f U H J v Z H V j d G 9 z L l N 0 Z X A y L l J F R k V S R U 5 D S U F f Q k l C T E l P R 1 J B R k l D Q S Z x d W 9 0 O y w m c X V v d D t U Y m w y X 1 R h Y m x h X 0 F 1 e G l s a W F y X 1 B y b 2 R 1 Y 3 R v c y 5 T d G V w M i 5 S T 0 x f U E F S V E l D S V B B T l R F J n F 1 b 3 Q 7 L C Z x d W 9 0 O 1 R i b D J f V G F i b G F f Q X V 4 a W x p Y X J f U H J v Z H V j d G 9 z L l N 0 Z X A y L l R J U E 9 f U F J P R F V D V E 8 m c X V v d D s s J n F 1 b 3 Q 7 V G J s M l 9 U Y W J s Y V 9 B d X h p b G l h c l 9 Q c m 9 k d W N 0 b 3 M u U 3 R l c D I u V E l U V U x P X 1 B S T 0 R V Q 1 R P J n F 1 b 3 Q 7 X S I g L z 4 8 R W 5 0 c n k g V H l w Z T 0 i R m l s b F N 0 Y X R 1 c y I g V m F s d W U 9 I n N D b 2 1 w b G V 0 Z S I g L z 4 8 R W 5 0 c n k g V H l w Z T 0 i U X V l c n l J R C I g V m F s d W U 9 I n M 2 N 2 V j M W Y 2 O C 1 h Z G J j L T Q 5 M j U t O T k x O S 1 m Z G U y M T Z k M 2 Q x M G Q i I C 8 + P E V u d H J 5 I F R 5 c G U 9 I k Z p b G x D b 2 x 1 b W 5 U e X B l c y I g V m F s d W U 9 I n N B Q U F B Q U F B Q U F B Q U F B Q U F B Q U F B Q U F B Q U F B Q U F B Q U F B Q U F B Q T 0 i I C 8 + P E V u d H J 5 I F R 5 c G U 9 I k Z p b G x M Y X N 0 V X B k Y X R l Z C I g V m F s d W U 9 I m Q y M D I w L T E w L T E 5 V D E z O j M 3 O j A x L j g z N j E y N T d a I i A v P j x F b n R y e S B U e X B l P S J G a W x s R X J y b 3 J D b 3 V u d C I g V m F s d W U 9 I m w w I i A v P j x F b n R y e S B U e X B l P S J G a W x s R X J y b 3 J D b 2 R l I i B W Y W x 1 Z T 0 i c 1 V u a 2 5 v d 2 4 i I C 8 + P E V u d H J 5 I F R 5 c G U 9 I k Z p b G x D b 3 V u d C I g V m F s d W U 9 I m w x M T Q w N i I g L z 4 8 R W 5 0 c n k g V H l w Z T 0 i Q W R k Z W R U b 0 R h d G F N b 2 R l b C I g V m F s d W U 9 I m w x I i A v P j x F b n R y e S B U e X B l P S J C d W Z m Z X J O Z X h 0 U m V m c m V z a C I g V m F s d W U 9 I m w x I i A v P j x F b n R y e S B U e X B l P S J S Z X N 1 b H R U e X B l I i B W Y W x 1 Z T 0 i c 1 R h Y m x l I i A v P j x F b n R y e S B U e X B l P S J O Y W 1 l V X B k Y X R l Z E F m d G V y R m l s b C I g V m F s d W U 9 I m w w I i A v P j x F b n R y e S B U e X B l P S J S Z W x h d G l v b n N o a X B J b m Z v Q 2 9 u d G F p b m V y I i B W Y W x 1 Z T 0 i c 3 s m c X V v d D t j b 2 x 1 b W 5 D b 3 V u d C Z x d W 9 0 O z o y N i w m c X V v d D t r Z X l D b 2 x 1 b W 5 O Y W 1 l c y Z x d W 9 0 O z p b X S w m c X V v d D t x d W V y e V J l b G F 0 a W 9 u c 2 h p c H M 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L C Z x d W 9 0 O 2 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0 N v b H V t b k N v d W 5 0 J n F 1 b 3 Q 7 O j I 2 L C Z x d W 9 0 O 0 t l e U N v b H V t b k 5 h b W V z J n F 1 b 3 Q 7 O l t d L C Z x d W 9 0 O 0 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1 J l b G F 0 a W 9 u c 2 h p c E l u Z m 8 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f S I g L z 4 8 L 1 N 0 Y W J s Z U V u d H J p Z X M + P C 9 J d G V t P j x J d G V t P j x J d G V t T G 9 j Y X R p b 2 4 + P E l 0 Z W 1 U e X B l P k Z v c m 1 1 b G E 8 L 0 l 0 Z W 1 U e X B l P j x J d G V t U G F 0 a D 5 T Z W N 0 a W 9 u M S 9 D d W F k c m 8 l M j M 2 J T I w U H J v e W V j d G 9 z J T I w S W 5 2 Z X N 0 a W d h Y 2 k l Q z M l Q j N u L 0 9 y a W d l b j w v S X R l b V B h d G g + P C 9 J d G V t T G 9 j Y X R p b 2 4 + P F N 0 Y W J s Z U V u d H J p Z X M g L z 4 8 L 0 l 0 Z W 0 + P E l 0 Z W 0 + P E l 0 Z W 1 M b 2 N h d G l v b j 4 8 S X R l b V R 5 c G U + R m 9 y b X V s Y T w v S X R l b V R 5 c G U + P E l 0 Z W 1 Q Y X R o P l N l Y 3 R p b 2 4 x L 0 N 1 Y W R y b y U y M z Y l M j B Q c m 9 5 Z W N 0 b 3 M l M j B J b n Z l c 3 R p Z 2 F j a S V D M y V C M 2 4 v U 2 U l M j B l e H B h b m R p J U M z J U I z J T I w V G J s M l 9 U Y W J s Y V 9 B d X h p b G l h c l 9 Q c m 9 k d W N 0 b 3 M 8 L 0 l 0 Z W 1 Q Y X R o P j w v S X R l b U x v Y 2 F 0 a W 9 u P j x T d G F i b G V F b n R y a W V z I C 8 + P C 9 J d G V t P j x J d G V t P j x J d G V t T G 9 j Y X R p b 2 4 + P E l 0 Z W 1 U e X B l P k Z v c m 1 1 b G E 8 L 0 l 0 Z W 1 U e X B l P j x J d G V t U G F 0 a D 5 T Z W N 0 a W 9 u M S 9 U Y m w x X 1 R h Y m x h X 0 F 1 e G l s a W F y X 1 B y b 3 l l Y 3 R v c 1 9 J b n Z l c 3 R p Z 2 F j a S V D M y V C M 2 4 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R m l s b F N 0 Y X R 1 c y I g V m F s d W U 9 I n N D b 2 1 w b G V 0 Z S I g L z 4 8 R W 5 0 c n k g V H l w Z T 0 i U X V l c n l J R C I g V m F s d W U 9 I n N k O D V m Y z U w M y 0 x O G Z h L T Q x N z M t Y W U 5 Z S 0 w Y W M 3 M G Y 4 M z l j N T U i I C 8 + P E V u d H J 5 I F R 5 c G U 9 I k F k Z G V k V G 9 E Y X R h T W 9 k Z W w i I F Z h b H V l P S J s M C I g L z 4 8 R W 5 0 c n k g V H l w Z T 0 i R m l s b E x h c 3 R V c G R h d G V k I i B W Y W x 1 Z T 0 i Z D I w M j A t M T A t M j J U M D M 6 M j M 6 M D A u M T I w O D g 2 N l o i I C 8 + P E V u d H J 5 I F R 5 c G U 9 I l J l b G F 0 a W 9 u c 2 h p c E l u Z m 9 D b 2 5 0 Y W l u Z X I i I F Z h b H V l P S J z e y Z x d W 9 0 O 2 N v b H V t b k N v d W 5 0 J n F 1 b 3 Q 7 O j E 5 L C Z x d W 9 0 O 2 t l e U N v b H V t b k 5 h b W V z J n F 1 b 3 Q 7 O l t d L C Z x d W 9 0 O 3 F 1 Z X J 5 U m V s Y X R p b 2 5 z a G l w c y Z x d W 9 0 O z p b X S w m c X V v d D t j 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D b 2 x 1 b W 5 D b 3 V u d C Z x d W 9 0 O z o x O S w m c X V v d D t L Z X l D b 2 x 1 b W 5 O Y W 1 l c y Z x d W 9 0 O z p b X S w m c X V v d D t D 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S Z W x h d G l v b n N o a X B J b m Z v J n F 1 b 3 Q 7 O l t d f S I g L z 4 8 L 1 N 0 Y W J s Z U V u d H J p Z X M + P C 9 J d G V t P j x J d G V t P j x J d G V t T G 9 j Y X R p b 2 4 + P E l 0 Z W 1 U e X B l P k Z v c m 1 1 b G E 8 L 0 l 0 Z W 1 U e X B l P j x J d G V t U G F 0 a D 5 T Z W N 0 a W 9 u M S 9 U Y m w x X 1 R h Y m x h X 0 F 1 e G l s a W F y X 1 B y b 3 l l Y 3 R v c 1 9 J b n Z l c 3 R p Z 2 F j a S V D M y V C M 2 4 l M j A o M i k v T 3 J p Z 2 V u P C 9 J d G V t U G F 0 a D 4 8 L 0 l 0 Z W 1 M b 2 N h d G l v b j 4 8 U 3 R h Y m x l R W 5 0 c m l l c y A v P j w v S X R l b T 4 8 S X R l b T 4 8 S X R l b U x v Y 2 F 0 a W 9 u P j x J d G V t V H l w Z T 5 G b 3 J t d W x h P C 9 J d G V t V H l w Z T 4 8 S X R l b V B h d G g + U 2 V j d G l v b j E v V G J s M V 9 U Y W J s Y V 9 B d X h p b G l h c l 9 Q c m 9 5 Z W N 0 b 3 N f S W 5 2 Z X N 0 a W d h Y 2 k l Q z M l Q j N u J T I w K D I p L 0 Z p b G F z J T I w Z m l s d H J h Z G F z M j w v S X R l b V B h d G g + P C 9 J d G V t T G 9 j Y X R p b 2 4 + P F N 0 Y W J s Z U V u d H J p Z X M g L z 4 8 L 0 l 0 Z W 0 + P E l 0 Z W 0 + P E l 0 Z W 1 M b 2 N h d G l v b j 4 8 S X R l b V R 5 c G U + R m 9 y b X V s Y T w v S X R l b V R 5 c G U + P E l 0 Z W 1 Q Y X R o P l N l Y 3 R p b 2 4 x L 1 R i b D F f V G F i b G F f Q X V 4 a W x p Y X J f U H J v e W V j d G 9 z X 0 l u d m V z d G l n Y W N p J U M z J U I z b i U y M C g y K S 9 P d H J h c y U y M G N v b H V t b m F z J T I w c X V p d G F k Y X M 8 L 0 l 0 Z W 1 Q Y X R o P j w v S X R l b U x v Y 2 F 0 a W 9 u P j x T d G F i b G V F b n R y a W V z I C 8 + P C 9 J d G V t P j x J d G V t P j x J d G V t T G 9 j Y X R p b 2 4 + P E l 0 Z W 1 U e X B l P k Z v c m 1 1 b G E 8 L 0 l 0 Z W 1 U e X B l P j x J d G V t U G F 0 a D 5 T Z W N 0 a W 9 u M S 9 U Y m w x X 1 R h Y m x h X 0 F 1 e G l s a W F y X 1 B y b 3 l l Y 3 R v c 1 9 J b n Z l c 3 R p Z 2 F j a S V D M y V C M 2 4 l M j A o M i k v U G V y c 2 9 u Y W x p e m F k Y S U y M G F n c m V n Y W R h P C 9 J d G V t U G F 0 a D 4 8 L 0 l 0 Z W 1 M b 2 N h d G l v b j 4 8 U 3 R h Y m x l R W 5 0 c m l l c y A v P j w v S X R l b T 4 8 S X R l b T 4 8 S X R l b U x v Y 2 F 0 a W 9 u P j x J d G V t V H l w Z T 5 G b 3 J t d W x h P C 9 J d G V t V H l w Z T 4 8 S X R l b V B h d G g + U 2 V j d G l v b j E v V G J s M V 9 U Y W J s Y V 9 B d X h p b G l h c l 9 Q c m 9 5 Z W N 0 b 3 N f S W 5 2 Z X N 0 a W d h Y 2 k l Q z M l Q j N u J T I w K D I p L 1 B l c n N v b m F s a X p h Z G E l M j B h Z 3 J l Z 2 F k Y T E 8 L 0 l 0 Z W 1 Q Y X R o P j w v S X R l b U x v Y 2 F 0 a W 9 u P j x T d G F i b G V F b n R y a W V z I C 8 + P C 9 J d G V t P j x J d G V t P j x J d G V t T G 9 j Y X R p b 2 4 + P E l 0 Z W 1 U e X B l P k Z v c m 1 1 b G E 8 L 0 l 0 Z W 1 U e X B l P j x J d G V t U G F 0 a D 5 T Z W N 0 a W 9 u M S 9 U Y m w x X 1 R h Y m x h X 0 F 1 e G l s a W F y X 1 B y b 3 l l Y 3 R v c 1 9 J b n Z l c 3 R p Z 2 F j a S V D M y V C M 2 4 l M j A o M i k v T 3 R y Y X M l M j B j b 2 x 1 b W 5 h c y U y M H F 1 a X R h Z G F z M T w v S X R l b V B h d G g + P C 9 J d G V t T G 9 j Y X R p b 2 4 + P F N 0 Y W J s Z U V u d H J p Z X M g L z 4 8 L 0 l 0 Z W 0 + P E l 0 Z W 0 + P E l 0 Z W 1 M b 2 N h d G l v b j 4 8 S X R l b V R 5 c G U + R m 9 y b X V s Y T w v S X R l b V R 5 c G U + P E l 0 Z W 1 Q Y X R o P l N l Y 3 R p b 2 4 x L 1 R i b D F f V G F i b G F f Q X V 4 a W x p Y X J f U H J v e W V j d G 9 z X 0 l u d m V z d G l n Y W N p J U M z J U I z b i U y M C g y K S 9 T Z S U y M G V 4 c G F u Z G k l Q z M l Q j M l M j B T d G V w M S 4 x P C 9 J d G V t U G F 0 a D 4 8 L 0 l 0 Z W 1 M b 2 N h d G l v b j 4 8 U 3 R h Y m x l R W 5 0 c m l l c y A v P j w v S X R l b T 4 8 S X R l b T 4 8 S X R l b U x v Y 2 F 0 a W 9 u P j x J d G V t V H l w Z T 5 G b 3 J t d W x h P C 9 J d G V t V H l w Z T 4 8 S X R l b V B h d G g + U 2 V j d G l v b j E v V G J s M V 9 U Y W J s Y V 9 B d X h p b G l h c l 9 Q c m 9 5 Z W N 0 b 3 N f S W 5 2 Z X N 0 a W d h Y 2 k l Q z M l Q j N u J T I w K D I p L 0 Z p b G F z J T I w Z m l s d H J h Z G F z P C 9 J d G V t U G F 0 a D 4 8 L 0 l 0 Z W 1 M b 2 N h d G l v b j 4 8 U 3 R h Y m x l R W 5 0 c m l l c y A v P j w v S X R l b T 4 8 S X R l b T 4 8 S X R l b U x v Y 2 F 0 a W 9 u P j x J d G V t V H l w Z T 5 G b 3 J t d W x h P C 9 J d G V t V H l w Z T 4 8 S X R l b V B h d G g + U 2 V j d G l v b j E v V G J s M V 9 U Y W J s Y V 9 B d X h p b G l h c l 9 Q c m 9 5 Z W N 0 b 3 N f S W 5 2 Z X N 0 a W d h Y 2 k l Q z M l Q j N u J T I w K D I p L 1 B l c n N v b m F s a X p h Z G E l M j B h Z 3 J l Z 2 F k Y T I 8 L 0 l 0 Z W 1 Q Y X R o P j w v S X R l b U x v Y 2 F 0 a W 9 u P j x T d G F i b G V F b n R y a W V z I C 8 + P C 9 J d G V t P j x J d G V t P j x J d G V t T G 9 j Y X R p b 2 4 + P E l 0 Z W 1 U e X B l P k Z v c m 1 1 b G E 8 L 0 l 0 Z W 1 U e X B l P j x J d G V t U G F 0 a D 5 T Z W N 0 a W 9 u M S 9 U Y m w x X 1 R h Y m x h X 0 F 1 e G l s a W F y X 1 B y b 3 l l Y 3 R v c 1 9 J b n Z l c 3 R p Z 2 F j a S V D M y V C M 2 4 l M j A o M i k v T 3 R y Y X M l M j B j b 2 x 1 b W 5 h c y U y M H F 1 a X R h Z G F z M j w v S X R l b V B h d G g + P C 9 J d G V t T G 9 j Y X R p b 2 4 + P F N 0 Y W J s Z U V u d H J p Z X M g L z 4 8 L 0 l 0 Z W 0 + P E l 0 Z W 0 + P E l 0 Z W 1 M b 2 N h d G l v b j 4 8 S X R l b V R 5 c G U + R m 9 y b X V s Y T w v S X R l b V R 5 c G U + P E l 0 Z W 1 Q Y X R o P l N l Y 3 R p b 2 4 x L 1 R i b D F f V G F i b G F f Q X V 4 a W x p Y X J f U H J v e W V j d G 9 z X 0 l u d m V z d G l n Y W N p J U M z J U I z b i U y M C g y K S 9 T Z S U y M G V 4 c G F u Z G k l Q z M l Q j M l M j B T d G V w M j w v S X R l b V B h d G g + P C 9 J d G V t T G 9 j Y X R p b 2 4 + P F N 0 Y W J s Z U V u d H J p Z X M g L z 4 8 L 0 l 0 Z W 0 + P E l 0 Z W 0 + P E l 0 Z W 1 M b 2 N h d G l v b j 4 8 S X R l b V R 5 c G U + R m 9 y b X V s Y T w v S X R l b V R 5 c G U + P E l 0 Z W 1 Q Y X R o P l N l Y 3 R p b 2 4 x L 1 R i b D J f V G F i b G F f Q X V 4 a W x p Y X J f U H J v Z H V j d G 9 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l Z 2 F j a c O z 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U 3 R h d H V z I i B W Y W x 1 Z T 0 i c 0 N v b X B s Z X R l I i A v P j x F b n R y e S B U e X B l P S J G a W x s R X J y b 3 J D b 2 R l I i B W Y W x 1 Z T 0 i c 1 V u a 2 5 v d 2 4 i I C 8 + P E V u d H J 5 I F R 5 c G U 9 I k x v Y W R l Z F R v Q W 5 h b H l z a X N T Z X J 2 a W N l c y I g V m F s d W U 9 I m w w I i A v P j x F b n R y e S B U e X B l P S J B Z G R l Z F R v R G F 0 Y U 1 v Z G V s I i B W Y W x 1 Z T 0 i b D A i I C 8 + P E V u d H J 5 I F R 5 c G U 9 I k Z p b G x M Y X N 0 V X B k Y X R l Z C I g V m F s d W U 9 I m Q y M D I w L T E w L T I y V D A z O j I z O j A w L j E y N T g 3 N T d a I i A v P j x F b n R y e S B U e X B l P S J S Z W x h d G l v b n N o a X B J b m Z v Q 2 9 u d G F p b m V y I i B W Y W x 1 Z T 0 i c 3 s m c X V v d D t j b 2 x 1 b W 5 D b 3 V u d C Z x d W 9 0 O z o x O S w m c X V v d D t r Z X l D b 2 x 1 b W 5 O Y W 1 l c y Z x d W 9 0 O z p b X S w m c X V v d D t x d W V y e V J l b G F 0 a W 9 u c 2 h p c H M m c X V v d D s 6 W 1 0 s J n F 1 b 3 Q 7 Y 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Q 2 9 s d W 1 u Q 2 9 1 b n Q m c X V v d D s 6 M T k s J n F 1 b 3 Q 7 S 2 V 5 Q 2 9 s d W 1 u T m F t Z X M m c X V v d D s 6 W 1 0 s J n F 1 b 3 Q 7 Q 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U m V s Y X R p b 2 5 z a G l w S W 5 m b y Z x d W 9 0 O z p b X X 0 i I C 8 + P C 9 T d G F i b G V F b n R y a W V z P j w v S X R l b T 4 8 S X R l b T 4 8 S X R l b U x v Y 2 F 0 a W 9 u P j x J d G V t V H l w Z T 5 G b 3 J t d W x h P C 9 J d G V t V H l w Z T 4 8 S X R l b V B h d G g + U 2 V j d G l v b j E v V G J s M l 9 U Y W J s Y V 9 B d X h p b G l h c l 9 Q c m 9 k d W N 0 b 3 M l M j A o M i k v T 3 J p Z 2 V u P C 9 J d G V t U G F 0 a D 4 8 L 0 l 0 Z W 1 M b 2 N h d G l v b j 4 8 U 3 R h Y m x l R W 5 0 c m l l c y A v P j w v S X R l b T 4 8 S X R l b T 4 8 S X R l b U x v Y 2 F 0 a W 9 u P j x J d G V t V H l w Z T 5 G b 3 J t d W x h P C 9 J d G V t V H l w Z T 4 8 S X R l b V B h d G g + U 2 V j d G l v b j E v V G J s M l 9 U Y W J s Y V 9 B d X h p b G l h c l 9 Q c m 9 k d W N 0 b 3 M l M j A o M i k v R m l s Y X M l M j B m a W x 0 c m F k Y X M x P C 9 J d G V t U G F 0 a D 4 8 L 0 l 0 Z W 1 M b 2 N h d G l v b j 4 8 U 3 R h Y m x l R W 5 0 c m l l c y A v P j w v S X R l b T 4 8 S X R l b T 4 8 S X R l b U x v Y 2 F 0 a W 9 u P j x J d G V t V H l w Z T 5 G b 3 J t d W x h P C 9 J d G V t V H l w Z T 4 8 S X R l b V B h d G g + U 2 V j d G l v b j E v V G J s M l 9 U Y W J s Y V 9 B d X h p b G l h c l 9 Q c m 9 k d W N 0 b 3 M l M j A o M i k v T 3 R y Y X M l M j B j b 2 x 1 b W 5 h c y U y M H F 1 a X R h Z G F z P C 9 J d G V t U G F 0 a D 4 8 L 0 l 0 Z W 1 M b 2 N h d G l v b j 4 8 U 3 R h Y m x l R W 5 0 c m l l c y A v P j w v S X R l b T 4 8 S X R l b T 4 8 S X R l b U x v Y 2 F 0 a W 9 u P j x J d G V t V H l w Z T 5 G b 3 J t d W x h P C 9 J d G V t V H l w Z T 4 8 S X R l b V B h d G g + U 2 V j d G l v b j E v V G J s M l 9 U Y W J s Y V 9 B d X h p b G l h c l 9 Q c m 9 k d W N 0 b 3 M l M j A o M i k v U G V y c 2 9 u Y W x p e m F k Y S U y M G F n c m V n Y W R h P C 9 J d G V t U G F 0 a D 4 8 L 0 l 0 Z W 1 M b 2 N h d G l v b j 4 8 U 3 R h Y m x l R W 5 0 c m l l c y A v P j w v S X R l b T 4 8 S X R l b T 4 8 S X R l b U x v Y 2 F 0 a W 9 u P j x J d G V t V H l w Z T 5 G b 3 J t d W x h P C 9 J d G V t V H l w Z T 4 8 S X R l b V B h d G g + U 2 V j d G l v b j E v V G J s M l 9 U Y W J s Y V 9 B d X h p b G l h c l 9 Q c m 9 k d W N 0 b 3 M l M j A o M i k v U G V y c 2 9 u Y W x p e m F k Y S U y M G F n c m V n Y W R h M T w v S X R l b V B h d G g + P C 9 J d G V t T G 9 j Y X R p b 2 4 + P F N 0 Y W J s Z U V u d H J p Z X M g L z 4 8 L 0 l 0 Z W 0 + P E l 0 Z W 0 + P E l 0 Z W 1 M b 2 N h d G l v b j 4 8 S X R l b V R 5 c G U + R m 9 y b X V s Y T w v S X R l b V R 5 c G U + P E l 0 Z W 1 Q Y X R o P l N l Y 3 R p b 2 4 x L 1 R i b D J f V G F i b G F f Q X V 4 a W x p Y X J f U H J v Z H V j d G 9 z J T I w K D I p L 0 9 0 c m F z J T I w Y 2 9 s d W 1 u Y X M l M j B x d W l 0 Y W R h c z E 8 L 0 l 0 Z W 1 Q Y X R o P j w v S X R l b U x v Y 2 F 0 a W 9 u P j x T d G F i b G V F b n R y a W V z I C 8 + P C 9 J d G V t P j x J d G V t P j x J d G V t T G 9 j Y X R p b 2 4 + P E l 0 Z W 1 U e X B l P k Z v c m 1 1 b G E 8 L 0 l 0 Z W 1 U e X B l P j x J d G V t U G F 0 a D 5 T Z W N 0 a W 9 u M S 9 U Y m w y X 1 R h Y m x h X 0 F 1 e G l s a W F y X 1 B y b 2 R 1 Y 3 R v c y U y M C g y K S 9 T Z S U y M G V 4 c G F u Z G k l Q z M l Q j M l M j B T d G V w M S 4 x P C 9 J d G V t U G F 0 a D 4 8 L 0 l 0 Z W 1 M b 2 N h d G l v b j 4 8 U 3 R h Y m x l R W 5 0 c m l l c y A v P j w v S X R l b T 4 8 S X R l b T 4 8 S X R l b U x v Y 2 F 0 a W 9 u P j x J d G V t V H l w Z T 5 G b 3 J t d W x h P C 9 J d G V t V H l w Z T 4 8 S X R l b V B h d G g + U 2 V j d G l v b j E v V G J s M l 9 U Y W J s Y V 9 B d X h p b G l h c l 9 Q c m 9 k d W N 0 b 3 M l M j A o M i k v R m l s Y X M l M j B m a W x 0 c m F k Y X M 8 L 0 l 0 Z W 1 Q Y X R o P j w v S X R l b U x v Y 2 F 0 a W 9 u P j x T d G F i b G V F b n R y a W V z I C 8 + P C 9 J d G V t P j x J d G V t P j x J d G V t T G 9 j Y X R p b 2 4 + P E l 0 Z W 1 U e X B l P k Z v c m 1 1 b G E 8 L 0 l 0 Z W 1 U e X B l P j x J d G V t U G F 0 a D 5 T Z W N 0 a W 9 u M S 9 U Y m w y X 1 R h Y m x h X 0 F 1 e G l s a W F y X 1 B y b 2 R 1 Y 3 R v c y U y M C g y K S 9 Q Z X J z b 2 5 h b G l 6 Y W R h J T I w Y W d y Z W d h Z G E y P C 9 J d G V t U G F 0 a D 4 8 L 0 l 0 Z W 1 M b 2 N h d G l v b j 4 8 U 3 R h Y m x l R W 5 0 c m l l c y A v P j w v S X R l b T 4 8 S X R l b T 4 8 S X R l b U x v Y 2 F 0 a W 9 u P j x J d G V t V H l w Z T 5 G b 3 J t d W x h P C 9 J d G V t V H l w Z T 4 8 S X R l b V B h d G g + U 2 V j d G l v b j E v V G J s M l 9 U Y W J s Y V 9 B d X h p b G l h c l 9 Q c m 9 k d W N 0 b 3 M l M j A o M i k v T 3 R y Y X M l M j B j b 2 x 1 b W 5 h c y U y M H F 1 a X R h Z G F z M j w v S X R l b V B h d G g + P C 9 J d G V t T G 9 j Y X R p b 2 4 + P F N 0 Y W J s Z U V u d H J p Z X M g L z 4 8 L 0 l 0 Z W 0 + P E l 0 Z W 0 + P E l 0 Z W 1 M b 2 N h d G l v b j 4 8 S X R l b V R 5 c G U + R m 9 y b X V s Y T w v S X R l b V R 5 c G U + P E l 0 Z W 1 Q Y X R o P l N l Y 3 R p b 2 4 x L 1 R i b D J f V G F i b G F f Q X V 4 a W x p Y X J f U H J v Z H V j d G 9 z J T I w K D I p L 1 N l J T I w Z X h w Y W 5 k a S V D M y V C M y U y M F N 0 Z X A y P C 9 J d G V t U G F 0 a D 4 8 L 0 l 0 Z W 1 M b 2 N h d G l v b j 4 8 U 3 R h Y m x l R W 5 0 c m l l c y A v P j w v S X R l b T 4 8 S X R l b T 4 8 S X R l b U x v Y 2 F 0 a W 9 u P j x J d G V t V H l w Z T 5 G b 3 J t d W x h P C 9 J d G V t V H l w Z T 4 8 S X R l b V B h d G g + U 2 V j d G l v b j E v Q 3 V h Z H J v J T I z N i U y M F B y b 3 l l Y 3 R v c y U y M E l u d m V z d G l n Y W N p J U M z J U I z b 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C I g L z 4 8 R W 5 0 c n k g V H l w Z T 0 i R m l s b E N v d W 5 0 I i B W Y W x 1 Z T 0 i b D E x N D A 2 I i A v P j x F b n R y e S B U e X B l P S J G a W x s R X J y b 3 J D b 2 R l I i B W Y W x 1 Z T 0 i c 1 V u a 2 5 v d 2 4 i I C 8 + P E V u d H J 5 I F R 5 c G U 9 I k Z p b G x F c n J v c k N v d W 5 0 I i B W Y W x 1 Z T 0 i b D A i I C 8 + P E V u d H J 5 I F R 5 c G U 9 I k Z p b G x M Y X N 0 V X B k Y X R l Z C I g V m F s d W U 9 I m Q y M D I w L T E w L T E 5 V D E 0 O j E 1 O j M 0 L j E 1 O D I x M T J a I i A v P j x F b n R y e S B U e X B l P S J G a W x s Q 2 9 s d W 1 u V H l w Z X M i I F Z h b H V l P S J z Q U F B Q U F B Q U F B Q U F B Q U F B Q U F B Q U F B Q U F B Q U F B Q U F B Q U F B Q U E 9 I i A v P j x F b n R y e S B U e X B l P S J G a W x s Q 2 9 s d W 1 u T m F t Z X M i I F Z h b H V l P S J z W y Z x d W 9 0 O 1 N 0 Z X A y L k P D s 2 R p Z 2 8 g Z G V s I F B y b 3 l l Y 3 R v J n F 1 b 3 Q 7 L C Z x d W 9 0 O 1 N 0 Z X A y L l x u U H J v e W V j d G 8 m c X V v d D s s J n F 1 b 3 Q 7 U 3 R l c D I u R X N 0 Y W R v J n F 1 b 3 Q 7 L C Z x d W 9 0 O 1 N 0 Z X A y L k Z l Y 2 h h X G 5 J b m l j a W 8 m c X V v d D s s J n F 1 b 3 Q 7 U 3 R l c D I u Q c O x b 1 x u S W 5 p Y y 4 m c X V v d D s s J n F 1 b 3 Q 7 U 3 R l c D I u S W 5 2 Z X N 0 a W d h Z G 9 y X G 5 Q c m l u Y 2 l w Y W w m c X V v d D s s J n F 1 b 3 Q 7 U 3 R l c D I u X G 5 B c m V h I G V z d G F 0 Z W d p Y 2 E x J n F 1 b 3 Q 7 L C Z x d W 9 0 O 1 N 0 Z X A y L l x u Q X J l Y S B l c 3 R y Y X R l Z 2 l j Y S A y J n F 1 b 3 Q 7 L C Z x d W 9 0 O 1 N 0 Z X A y L l x u R 3 J 1 c G 8 m c X V v d D s s J n F 1 b 3 Q 7 U 3 R l c D I u X G 5 B c m V h J n F 1 b 3 Q 7 L C Z x d W 9 0 O 1 N 0 Z X A y L l x u Q 2 V u d H J v I E N v c 3 R v J n F 1 b 3 Q 7 L C Z x d W 9 0 O 1 N 0 Z X A y L l B y b 3 l l Y 3 R v I C s g Q 8 O z Z G l n b y B k Z W w g U H J v e W V j d G 8 m c X V v d D s s J n F 1 b 3 Q 7 U 3 R l c D I u R W 5 0 a W R h Z C B G a W 5 h b m N p Y W R v c m E m c X V v d D s s J n F 1 b 3 Q 7 U 3 R l c D I u V m F s b 3 I g S W 5 2 Z X J z a c O z b i Z x d W 9 0 O y w m c X V v d D t T d G V w M i 5 V b m l k Y W Q g Q W N h Z M O p b W l j Y S B B a n V z d G F k Y S Z x d W 9 0 O y w m c X V v d D t T d G V w M i 5 M T E F W R S o m c X V v d D s s J n F 1 b 3 Q 7 U 3 R l c D I u T E x B V k U q K i Z x d W 9 0 O y w m c X V v d D t T d G V w M i 5 U a X B v I G R l I E l u d m V y c 2 n D s 2 4 q K i Z x d W 9 0 O y w m c X V v d D t T d G V w M i 5 D b 2 x 1 b W 4 x J n F 1 b 3 Q 7 L C Z x d W 9 0 O 1 R i b D J f V G F i b G F f Q X V 4 a W x p Y X J f U H J v Z H V j d G 9 z L l N 0 Z X A y L k d S V V B P X 0 N P T 1 J E J n F 1 b 3 Q 7 L C Z x d W 9 0 O 1 R i b D J f V G F i b G F f Q X V 4 a W x p Y X J f U H J v Z H V j d G 9 z L l N 0 Z X A y L k d S V V B P X 1 B B U l R J Q 0 l Q Q U 5 U R S Z x d W 9 0 O y w m c X V v d D t U Y m w y X 1 R h Y m x h X 0 F 1 e G l s a W F y X 1 B y b 2 R 1 Y 3 R v c y 5 T d G V w M i 5 O T 0 1 C U k U g Q 0 9 N U E x F V E 8 m c X V v d D s s J n F 1 b 3 Q 7 V G J s M l 9 U Y W J s Y V 9 B d X h p b G l h c l 9 Q c m 9 k d W N 0 b 3 M u U 3 R l c D I u U k V G R V J F T k N J Q V 9 C S U J M S U 9 H U k F G S U N B J n F 1 b 3 Q 7 L C Z x d W 9 0 O 1 R i b D J f V G F i b G F f Q X V 4 a W x p Y X J f U H J v Z H V j d G 9 z L l N 0 Z X A y L l J P T F 9 Q Q V J U S U N J U E F O V E U m c X V v d D s s J n F 1 b 3 Q 7 V G J s M l 9 U Y W J s Y V 9 B d X h p b G l h c l 9 Q c m 9 k d W N 0 b 3 M u U 3 R l c D I u V E l Q T 1 9 Q U k 9 E V U N U T y Z x d W 9 0 O y w m c X V v d D t U Y m w y X 1 R h Y m x h X 0 F 1 e G l s a W F y X 1 B y b 2 R 1 Y 3 R v c y 5 T d G V w M i 5 U S V R V T E 9 f U F J P R F V D V E 8 m c X V v d D t d I i A v P j x F b n R y e S B U e X B l P S J R d W V y e U l E I i B W Y W x 1 Z T 0 i c z Y 3 Z W M x Z j Y 4 L W F k Y m M t N D k y N S 0 5 O T E 5 L W Z k Z T I x N m Q z Z D E w Z C I g L z 4 8 R W 5 0 c n k g V H l w Z T 0 i R m l s b F N 0 Y X R 1 c y I g V m F s d W U 9 I n N D b 2 1 w b G V 0 Z S I g L z 4 8 R W 5 0 c n k g V H l w Z T 0 i Q W R k Z W R U b 0 R h d G F N b 2 R l b C I g V m F s d W U 9 I m w x I i A v P j x F b n R y e S B U e X B l P S J S Z W x h d G l v b n N o a X B J b m Z v Q 2 9 u d G F p b m V y I i B W Y W x 1 Z T 0 i c 3 s m c X V v d D t j b 2 x 1 b W 5 D b 3 V u d C Z x d W 9 0 O z o y N i w m c X V v d D t r Z X l D b 2 x 1 b W 5 O Y W 1 l c y Z x d W 9 0 O z p b X S w m c X V v d D t x d W V y e V J l b G F 0 a W 9 u c 2 h p c H M 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L C Z x d W 9 0 O 2 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0 N v b H V t b k N v d W 5 0 J n F 1 b 3 Q 7 O j I 2 L C Z x d W 9 0 O 0 t l e U N v b H V t b k 5 h b W V z J n F 1 b 3 Q 7 O l t d L C Z x d W 9 0 O 0 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1 J l b G F 0 a W 9 u c 2 h p c E l u Z m 8 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f S I g L z 4 8 L 1 N 0 Y W J s Z U V u d H J p Z X M + P C 9 J d G V t P j x J d G V t P j x J d G V t T G 9 j Y X R p b 2 4 + P E l 0 Z W 1 U e X B l P k Z v c m 1 1 b G E 8 L 0 l 0 Z W 1 U e X B l P j x J d G V t U G F 0 a D 5 T Z W N 0 a W 9 u M S 9 D d W F k c m 8 l M j M 2 J T I w U H J v e W V j d G 9 z J T I w S W 5 2 Z X N 0 a W d h Y 2 k l Q z M l Q j N u J T I w K D I p L 0 9 y a W d l b j w v S X R l b V B h d G g + P C 9 J d G V t T G 9 j Y X R p b 2 4 + P F N 0 Y W J s Z U V u d H J p Z X M g L z 4 8 L 0 l 0 Z W 0 + P E l 0 Z W 0 + P E l 0 Z W 1 M b 2 N h d G l v b j 4 8 S X R l b V R 5 c G U + R m 9 y b X V s Y T w v S X R l b V R 5 c G U + P E l 0 Z W 1 Q Y X R o P l N l Y 3 R p b 2 4 x L 0 N 1 Y W R y b y U y M z Y l M j B Q c m 9 5 Z W N 0 b 3 M l M j B J b n Z l c 3 R p Z 2 F j a S V D M y V C M 2 4 l M j A o M i k v U 2 U l M j B l e H B h b m R p J U M z J U I z J T I w V G J s M l 9 U Y W J s Y V 9 B d X h p b G l h c l 9 Q c m 9 k d W N 0 b 3 M 8 L 0 l 0 Z W 1 Q Y X R o P j w v S X R l b U x v Y 2 F 0 a W 9 u P j x T d G F i b G V F b n R y a W V z I C 8 + P C 9 J d G V t P j w v S X R l b X M + P C 9 M b 2 N h b F B h Y 2 t h Z 2 V N Z X R h Z G F 0 Y U Z p b G U + F g A A A F B L B Q Y A A A A A A A A A A A A A A A A A A A A A A A D a A A A A A Q A A A N C M n d 8 B F d E R j H o A w E / C l + s B A A A A 6 b o 5 8 m V C X U e G q G H d U v x N 1 A A A A A A C A A A A A A A D Z g A A w A A A A B A A A A C c j k B q y K R x D 1 T Y e F q 4 k 8 0 b A A A A A A S A A A C g A A A A E A A A A P V S p T + / d e B u 6 P O j Q 1 o J V L Z Q A A A A o 7 T G e c T h I F Q j b M a J Q J A W O R g l / C 5 c K w 2 / w R x V m x j B Q Y T l G 0 i Q d c C w L i 7 8 G N T i D x 0 R v b D f Q z 3 x l S V f y L W Q K P + W B u / 5 O R A H d p 7 j P G / 5 G U f 8 R b Q U A A A A T L a n 1 d p 0 c 8 S y b o o P e / D Q D Q F T f w E = < / D a t a M a s h u p > 
</file>

<file path=customXml/item2.xml>��< ? x m l   v e r s i o n = " 1 . 0 "   e n c o d i n g = " U T F - 1 6 " ? > < G e m i n i   x m l n s = " h t t p : / / g e m i n i / p i v o t c u s t o m i z a t i o n / R e l a t i o n s h i p A u t o D e t e c t i o n E n a b l e d " > < C u s t o m C o n t e n t > < ! [ C D A T A [ T r u e ] ] > < / C u s t o m C o n t e n t > < / G e m i n i > 
</file>

<file path=customXml/item3.xml><?xml version="1.0" encoding="utf-8"?>
<ct:contentTypeSchema xmlns:ct="http://schemas.microsoft.com/office/2006/metadata/contentType" xmlns:ma="http://schemas.microsoft.com/office/2006/metadata/properties/metaAttributes" ct:_="" ma:_="" ma:contentTypeName="Documento" ma:contentTypeID="0x01010076C357474AF19C4082C30F15C4F0BB85" ma:contentTypeVersion="17" ma:contentTypeDescription="Crear nuevo documento." ma:contentTypeScope="" ma:versionID="94f39528c092d738201bbd87396036d4">
  <xsd:schema xmlns:xsd="http://www.w3.org/2001/XMLSchema" xmlns:xs="http://www.w3.org/2001/XMLSchema" xmlns:p="http://schemas.microsoft.com/office/2006/metadata/properties" xmlns:ns2="f4333721-4299-40cb-9f5b-738153626679" xmlns:ns3="1ff709fa-6d6a-449e-a9ef-a200e2783c0e" targetNamespace="http://schemas.microsoft.com/office/2006/metadata/properties" ma:root="true" ma:fieldsID="f3ad7bd838e9ec6535896a48af19d661" ns2:_="" ns3:_="">
    <xsd:import namespace="f4333721-4299-40cb-9f5b-738153626679"/>
    <xsd:import namespace="1ff709fa-6d6a-449e-a9ef-a200e2783c0e"/>
    <xsd:element name="properties">
      <xsd:complexType>
        <xsd:sequence>
          <xsd:element name="documentManagement">
            <xsd:complexType>
              <xsd:all>
                <xsd:element ref="ns2:Variable" minOccurs="0"/>
                <xsd:element ref="ns3:_dlc_DocId" minOccurs="0"/>
                <xsd:element ref="ns3:_dlc_DocIdUrl" minOccurs="0"/>
                <xsd:element ref="ns3:_dlc_DocIdPersistId" minOccurs="0"/>
                <xsd:element ref="ns2:Periodo" minOccurs="0"/>
                <xsd:element ref="ns2:Versi_x00f3_n_x002e_" minOccurs="0"/>
                <xsd:element ref="ns2:Unidad_x0020_Acad_x00e9_mica" minOccurs="0"/>
                <xsd:element ref="ns2:Modal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333721-4299-40cb-9f5b-738153626679" elementFormDefault="qualified">
    <xsd:import namespace="http://schemas.microsoft.com/office/2006/documentManagement/types"/>
    <xsd:import namespace="http://schemas.microsoft.com/office/infopath/2007/PartnerControls"/>
    <xsd:element name="Variable" ma:index="2" nillable="true" ma:displayName="Variable" ma:indexed="true" ma:list="{e1133faa-5365-4e0b-afa9-df27525e8c56}" ma:internalName="Variable" ma:readOnly="false" ma:showField="Title">
      <xsd:simpleType>
        <xsd:restriction base="dms:Lookup"/>
      </xsd:simpleType>
    </xsd:element>
    <xsd:element name="Periodo" ma:index="12" nillable="true" ma:displayName="Periodo" ma:indexed="true" ma:list="{a98f0870-83b0-4eef-9782-a0ad37415464}" ma:internalName="Periodo" ma:readOnly="false" ma:showField="Title">
      <xsd:simpleType>
        <xsd:restriction base="dms:Lookup"/>
      </xsd:simpleType>
    </xsd:element>
    <xsd:element name="Versi_x00f3_n_x002e_" ma:index="13" nillable="true" ma:displayName="Versión." ma:internalName="Versi_x00f3_n_x002e_" ma:percentage="FALSE">
      <xsd:simpleType>
        <xsd:restriction base="dms:Number"/>
      </xsd:simpleType>
    </xsd:element>
    <xsd:element name="Unidad_x0020_Acad_x00e9_mica" ma:index="14" nillable="true" ma:displayName="Unidad" ma:indexed="true" ma:list="{dd4d02bb-40c5-4053-b7e3-a804aa6e1082}" ma:internalName="Unidad_x0020_Acad_x00e9_mica" ma:readOnly="false" ma:showField="Title">
      <xsd:simpleType>
        <xsd:restriction base="dms:Lookup"/>
      </xsd:simpleType>
    </xsd:element>
    <xsd:element name="Modalidad" ma:index="15" nillable="true" ma:displayName="Modalidad" ma:indexed="true" ma:list="{520b1fc4-5206-438a-af9c-65271fd954c4}" ma:internalName="Modalidad" ma:readOnly="fals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1ff709fa-6d6a-449e-a9ef-a200e2783c0e" elementFormDefault="qualified">
    <xsd:import namespace="http://schemas.microsoft.com/office/2006/documentManagement/types"/>
    <xsd:import namespace="http://schemas.microsoft.com/office/infopath/2007/PartnerControls"/>
    <xsd:element name="_dlc_DocId" ma:index="5" nillable="true" ma:displayName="Valor de Id. de documento" ma:description="El valor del identificador de documento asignado a este elemento." ma:internalName="_dlc_DocId" ma:readOnly="true">
      <xsd:simpleType>
        <xsd:restriction base="dms:Text"/>
      </xsd:simpleType>
    </xsd:element>
    <xsd:element name="_dlc_DocIdUrl" ma:index="6"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I s S a n d b o x E m b e d d e d " > < C u s t o m C o n t e n t > < ! [ C D A T A [ y e s ] ] > < / C u s t o m C o n t e n t > < / G e m i n i > 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xml>��< ? x m l   v e r s i o n = " 1 . 0 "   e n c o d i n g = " U T F - 1 6 " ? > < G e m i n i   x m l n s = " h t t p : / / g e m i n i / p i v o t c u s t o m i z a t i o n / S a n d b o x N o n E m p t y " > < C u s t o m C o n t e n t > < ! [ C D A T A [ 1 ] ] > < / C u s t o m C o n t e n t > < / G e m i n i > 
</file>

<file path=customXml/item7.xml>��< ? x m l   v e r s i o n = " 1 . 0 "   e n c o d i n g = " u t f - 1 6 " ? > < W o r k b o o k S t a t e   x m l n s : i = " h t t p : / / w w w . w 3 . o r g / 2 0 0 1 / X M L S c h e m a - i n s t a n c e "   x m l n s = " h t t p : / / s c h e m a s . m i c r o s o f t . c o m / P o w e r B I A d d I n " > < L a s t P r o v i d e d R a n g e N a m e I d > 0 < / L a s t P r o v i d e d R a n g e N a m e I d > < L a s t U s e d G r o u p O b j e c t I d > < / L a s t U s e d G r o u p O b j e c t I d > < T i l e s L i s t > < T i l e s / > < / T i l e s L i s t > < / W o r k b o o k S t a t e > 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 2 0 2 0 - 0 2 - 2 4 T 1 7 : 2 1 : 5 4 . 2 1 3 0 9 2 1 - 0 5 : 0 0 < / L a s t P r o c e s s e d T i m e > < / D a t a M o d e l i n g S a n d b o x . S e r i a l i z e d S a n d b o x E r r o r C a c h e > ] ] > < / 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3FC350-1898-4BC2-AD91-CDC164ACEE03}">
  <ds:schemaRefs>
    <ds:schemaRef ds:uri="http://schemas.microsoft.com/office/2006/documentManagement/types"/>
    <ds:schemaRef ds:uri="http://schemas.microsoft.com/office/2006/metadata/properties"/>
    <ds:schemaRef ds:uri="http://purl.org/dc/elements/1.1/"/>
    <ds:schemaRef ds:uri="http://www.w3.org/XML/1998/namespace"/>
    <ds:schemaRef ds:uri="cebe9bec-5487-4200-a954-9eafe8c7bccf"/>
    <ds:schemaRef ds:uri="http://purl.org/dc/dcmitype/"/>
    <ds:schemaRef ds:uri="http://schemas.microsoft.com/office/infopath/2007/PartnerControls"/>
    <ds:schemaRef ds:uri="http://schemas.openxmlformats.org/package/2006/metadata/core-properties"/>
    <ds:schemaRef ds:uri="2d4d6a84-8577-4862-9fcd-201e5e3983cd"/>
    <ds:schemaRef ds:uri="http://purl.org/dc/terms/"/>
    <ds:schemaRef ds:uri="f4333721-4299-40cb-9f5b-738153626679"/>
    <ds:schemaRef ds:uri="1ff709fa-6d6a-449e-a9ef-a200e2783c0e"/>
  </ds:schemaRefs>
</ds:datastoreItem>
</file>

<file path=customXml/itemProps10.xml><?xml version="1.0" encoding="utf-8"?>
<ds:datastoreItem xmlns:ds="http://schemas.openxmlformats.org/officeDocument/2006/customXml" ds:itemID="{B4C358A1-BC7C-42D5-925C-3FBB24367120}">
  <ds:schemaRefs/>
</ds:datastoreItem>
</file>

<file path=customXml/itemProps11.xml><?xml version="1.0" encoding="utf-8"?>
<ds:datastoreItem xmlns:ds="http://schemas.openxmlformats.org/officeDocument/2006/customXml" ds:itemID="{18A816A5-2381-4479-B955-6F55C52DAFDC}">
  <ds:schemaRefs>
    <ds:schemaRef ds:uri="http://schemas.microsoft.com/DataMashup"/>
  </ds:schemaRefs>
</ds:datastoreItem>
</file>

<file path=customXml/itemProps2.xml><?xml version="1.0" encoding="utf-8"?>
<ds:datastoreItem xmlns:ds="http://schemas.openxmlformats.org/officeDocument/2006/customXml" ds:itemID="{B2C349C1-A068-49E5-B13C-B1C7ECB18BBE}">
  <ds:schemaRefs/>
</ds:datastoreItem>
</file>

<file path=customXml/itemProps3.xml><?xml version="1.0" encoding="utf-8"?>
<ds:datastoreItem xmlns:ds="http://schemas.openxmlformats.org/officeDocument/2006/customXml" ds:itemID="{8955E28C-41DB-4759-9008-5604C6ED86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333721-4299-40cb-9f5b-738153626679"/>
    <ds:schemaRef ds:uri="1ff709fa-6d6a-449e-a9ef-a200e2783c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5F70C12-BC46-4AD4-8BAA-B7C0AF63054D}">
  <ds:schemaRefs/>
</ds:datastoreItem>
</file>

<file path=customXml/itemProps5.xml><?xml version="1.0" encoding="utf-8"?>
<ds:datastoreItem xmlns:ds="http://schemas.openxmlformats.org/officeDocument/2006/customXml" ds:itemID="{FD2F30D1-5B81-4883-965A-EF904A948E5F}">
  <ds:schemaRefs>
    <ds:schemaRef ds:uri="http://schemas.microsoft.com/sharepoint/events"/>
  </ds:schemaRefs>
</ds:datastoreItem>
</file>

<file path=customXml/itemProps6.xml><?xml version="1.0" encoding="utf-8"?>
<ds:datastoreItem xmlns:ds="http://schemas.openxmlformats.org/officeDocument/2006/customXml" ds:itemID="{B34579F5-9CBA-465E-932E-A718D345D039}">
  <ds:schemaRefs/>
</ds:datastoreItem>
</file>

<file path=customXml/itemProps7.xml><?xml version="1.0" encoding="utf-8"?>
<ds:datastoreItem xmlns:ds="http://schemas.openxmlformats.org/officeDocument/2006/customXml" ds:itemID="{F8DA5C6E-A3AD-4096-A0D6-956E62F025A5}">
  <ds:schemaRefs>
    <ds:schemaRef ds:uri="http://schemas.microsoft.com/PowerBIAddIn"/>
  </ds:schemaRefs>
</ds:datastoreItem>
</file>

<file path=customXml/itemProps8.xml><?xml version="1.0" encoding="utf-8"?>
<ds:datastoreItem xmlns:ds="http://schemas.openxmlformats.org/officeDocument/2006/customXml" ds:itemID="{E1D156F8-F2C7-4682-8E29-E1670DDCF9B7}">
  <ds:schemaRefs/>
</ds:datastoreItem>
</file>

<file path=customXml/itemProps9.xml><?xml version="1.0" encoding="utf-8"?>
<ds:datastoreItem xmlns:ds="http://schemas.openxmlformats.org/officeDocument/2006/customXml" ds:itemID="{FCBAA036-CA7E-4CFD-871B-271E2D03B3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8</vt:i4>
      </vt:variant>
    </vt:vector>
  </HeadingPairs>
  <TitlesOfParts>
    <vt:vector size="24" baseType="lpstr">
      <vt:lpstr>1. General</vt:lpstr>
      <vt:lpstr>2.Estudiantes</vt:lpstr>
      <vt:lpstr>3. profesor_forma_contratac</vt:lpstr>
      <vt:lpstr>4. Profesores</vt:lpstr>
      <vt:lpstr>Información por Grupos</vt:lpstr>
      <vt:lpstr>5. Profesores Listado</vt:lpstr>
      <vt:lpstr>6. Proyectos de Investigación.</vt:lpstr>
      <vt:lpstr>7. Grupos de Investigación</vt:lpstr>
      <vt:lpstr>7A. Información por Grupos_.</vt:lpstr>
      <vt:lpstr>7B.Clasificación Investigadores</vt:lpstr>
      <vt:lpstr>8. Publicaciones .</vt:lpstr>
      <vt:lpstr>9. Convenios </vt:lpstr>
      <vt:lpstr>9A. Extensión</vt:lpstr>
      <vt:lpstr>10. Profesores Visitantes</vt:lpstr>
      <vt:lpstr>11. Inmuebles.</vt:lpstr>
      <vt:lpstr>12. Innovaciones.</vt:lpstr>
      <vt:lpstr>'11. Inmuebles.'!Área_de_impresión</vt:lpstr>
      <vt:lpstr>'12. Innovaciones.'!Área_de_impresión</vt:lpstr>
      <vt:lpstr>'7A. Información por Grupos_.'!Área_de_impresión</vt:lpstr>
      <vt:lpstr>'8. Publicaciones .'!Área_de_impresión</vt:lpstr>
      <vt:lpstr>'9A. Extensión'!Área_de_impresión</vt:lpstr>
      <vt:lpstr>'Información por Grupos'!Área_de_impresión</vt:lpstr>
      <vt:lpstr>'7A. Información por Grupos_.'!Títulos_a_imprimir</vt:lpstr>
      <vt:lpstr>'Información por Grupos'!Títulos_a_imprimir</vt:lpstr>
    </vt:vector>
  </TitlesOfParts>
  <Manager/>
  <Company>MEN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EMQ_Radiología e Imagenes Diagnosticas FMED</dc:title>
  <dc:subject/>
  <dc:creator>María Carolina Argüello Ribón</dc:creator>
  <cp:keywords/>
  <dc:description/>
  <cp:lastModifiedBy>Maria Alejandra Gil Bermudez</cp:lastModifiedBy>
  <cp:revision/>
  <dcterms:created xsi:type="dcterms:W3CDTF">2007-10-03T21:52:40Z</dcterms:created>
  <dcterms:modified xsi:type="dcterms:W3CDTF">2023-07-31T14:34:17Z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0x01010076C357474AF19C4082C30F15C4F0BB85</vt:lpwstr>
  </property>
  <property fmtid="{D5CDD505-2E9C-101B-9397-08002B2CF9AE}" pid="3" name="_dlc_DocIdItemGuid">
    <vt:lpwstr>01af5d85-548f-454e-8fb5-9ff0c0b7b6b5</vt:lpwstr>
  </property>
  <property fmtid="{D5CDD505-2E9C-101B-9397-08002B2CF9AE}" pid="4" name="MediaServiceImageTags">
    <vt:lpwstr/>
  </property>
</Properties>
</file>