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autoCompressPictures="0" defaultThemeVersion="124226"/>
  <mc:AlternateContent xmlns:mc="http://schemas.openxmlformats.org/markup-compatibility/2006">
    <mc:Choice Requires="x15">
      <x15ac:absPath xmlns:x15ac="http://schemas.microsoft.com/office/spreadsheetml/2010/11/ac" url="https://unisabanaedu-my.sharepoint.com/personal/mariadom_unisabana_edu_co/Documents/DOCUMENTOS CLOUD/2021/Acreditación/Informe final de autoevaluación/Cuadros ajustados/"/>
    </mc:Choice>
  </mc:AlternateContent>
  <xr:revisionPtr revIDLastSave="37" documentId="8_{7CD365F6-3BF0-441A-BF94-D9050DBFE3C6}" xr6:coauthVersionLast="47" xr6:coauthVersionMax="47" xr10:uidLastSave="{7CD4762B-48E4-4B9A-A907-6FE68EB6ACB2}"/>
  <bookViews>
    <workbookView xWindow="-120" yWindow="-120" windowWidth="20730" windowHeight="11160" tabRatio="936" activeTab="8" xr2:uid="{00000000-000D-0000-FFFF-FFFF00000000}"/>
  </bookViews>
  <sheets>
    <sheet name="1. General" sheetId="69" r:id="rId1"/>
    <sheet name="2.Estudiantes" sheetId="27" r:id="rId2"/>
    <sheet name="3. profesor_forma_contratac" sheetId="71" r:id="rId3"/>
    <sheet name="4. Profesores" sheetId="72" r:id="rId4"/>
    <sheet name="Información por Grupos" sheetId="36" state="hidden" r:id="rId5"/>
    <sheet name="5. Profesores Listado" sheetId="62" r:id="rId6"/>
    <sheet name="6. Proyectos de Investigacion" sheetId="63" r:id="rId7"/>
    <sheet name="7. Grupos de Investigación" sheetId="64" r:id="rId8"/>
    <sheet name="7A. Información por Grupos" sheetId="65" r:id="rId9"/>
    <sheet name="7B.Clasificación Investigadores" sheetId="53" r:id="rId10"/>
    <sheet name="8. Publicaciones" sheetId="66" r:id="rId11"/>
    <sheet name="9. Convenios" sheetId="67" r:id="rId12"/>
    <sheet name="9A. Extensión" sheetId="70" r:id="rId13"/>
    <sheet name="10. Profesores Visitantes" sheetId="68" r:id="rId14"/>
    <sheet name="11. Inmuebles." sheetId="45" r:id="rId15"/>
    <sheet name="12. Innovaciones." sheetId="41" r:id="rId16"/>
  </sheets>
  <externalReferences>
    <externalReference r:id="rId17"/>
    <externalReference r:id="rId18"/>
    <externalReference r:id="rId19"/>
  </externalReferences>
  <definedNames>
    <definedName name="_xlnm._FilterDatabase" localSheetId="3" hidden="1">'4. Profesores'!$B$7:$U$48</definedName>
    <definedName name="_xlnm._FilterDatabase" localSheetId="5" hidden="1">'5. Profesores Listado'!$B$7:$U$63</definedName>
    <definedName name="_xlnm._FilterDatabase" localSheetId="6" hidden="1">'6. Proyectos de Investigacion'!$A$6:$L$199</definedName>
    <definedName name="_xlnm._FilterDatabase" localSheetId="8" hidden="1">'7A. Información por Grupos'!$B$7:$S$9</definedName>
    <definedName name="_xlnm._FilterDatabase" localSheetId="10" hidden="1">'8. Publicaciones'!$B$6:$K$142</definedName>
    <definedName name="_xlnm._FilterDatabase" localSheetId="11" hidden="1">'9. Convenios'!$B$8:$G$18</definedName>
    <definedName name="_xlnm._FilterDatabase" localSheetId="4" hidden="1">'Información por Grupos'!$B$7:$T$26</definedName>
    <definedName name="_xlnm.Print_Area" localSheetId="14">'11. Inmuebles.'!$C$1:$R$40</definedName>
    <definedName name="_xlnm.Print_Area" localSheetId="15">'12. Innovaciones.'!$B$2:$G$10</definedName>
    <definedName name="_xlnm.Print_Area" localSheetId="8">'7A. Información por Grupos'!$B$1:$T$23</definedName>
    <definedName name="_xlnm.Print_Area" localSheetId="12">'9A. Extensión'!$D$2:$L$14</definedName>
    <definedName name="_xlnm.Print_Area" localSheetId="4">'Información por Grupos'!$B$1:$T$49</definedName>
    <definedName name="paises">[1]Lista!$F$1:$F$251</definedName>
    <definedName name="tiempo">[2]Lista!$H$1:$H$12</definedName>
    <definedName name="_xlnm.Print_Titles" localSheetId="8">'7A. Información por Grupos'!$1:$3</definedName>
    <definedName name="_xlnm.Print_Titles" localSheetId="12">'9A. Extensión'!#REF!</definedName>
    <definedName name="_xlnm.Print_Titles" localSheetId="4">'Información por Grupos'!$1:$3</definedName>
  </definedNames>
  <calcPr calcId="191029"/>
  <extLst>
    <ext xmlns:x15="http://schemas.microsoft.com/office/spreadsheetml/2010/11/main" uri="{FCE2AD5D-F65C-4FA6-A056-5C36A1767C68}">
      <x15:dataModel>
        <x15:modelTables>
          <x15:modelTable id="Tabla1-f0fdf877-7c32-48f0-8160-70b75a76d765" name="Tabla1" connection="Consulta - Tabla1"/>
          <x15:modelTable id="Tabla1-6efdbacd-973e-48c2-9b74-225ea98ba2bc" name="Tabla1 1" connection="Consulta - Tabla1 (2)"/>
          <x15:modelTable id="Cuadro#6 Proyectos Investigación-013ec12c-121c-4cbe-92be-d9288ec1dc11" name="Cuadro#6 Proyectos Investigación" connection="Consulta - Cuadro#6 Proyectos Investigación"/>
          <x15:modelTable id="Cuadro#6 Proyectos Investigación 1-2216eaeb-3cb5-4f48-9f1c-fae7fba5659b" name="Cuadro#6 Proyectos Investigación 1" connection="Consulta - Cuadro#6 Proyectos Investigación (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6" i="70" l="1"/>
  <c r="J16" i="70"/>
  <c r="L15" i="70"/>
  <c r="K15" i="70"/>
  <c r="J15" i="70"/>
  <c r="I15" i="70"/>
  <c r="L14" i="70"/>
  <c r="K14" i="70"/>
  <c r="J14" i="70"/>
  <c r="I14" i="70"/>
  <c r="L13" i="70"/>
  <c r="K13" i="70"/>
  <c r="J13" i="70"/>
  <c r="I13" i="70"/>
  <c r="L12" i="70"/>
  <c r="K12" i="70"/>
  <c r="J12" i="70"/>
  <c r="I12" i="70"/>
  <c r="L11" i="70"/>
  <c r="K11" i="70"/>
  <c r="J11" i="70"/>
  <c r="I11" i="70"/>
  <c r="L10" i="70"/>
  <c r="K10" i="70"/>
  <c r="J10" i="70"/>
  <c r="I10" i="70"/>
  <c r="B6" i="70"/>
  <c r="B6" i="68"/>
  <c r="J17" i="70" l="1"/>
  <c r="I17" i="70"/>
  <c r="L17" i="70"/>
  <c r="K17" i="70"/>
  <c r="B5" i="66"/>
  <c r="L20" i="65"/>
  <c r="K20" i="65"/>
  <c r="J20" i="65"/>
  <c r="I20" i="65"/>
  <c r="F9" i="65"/>
  <c r="B6" i="65"/>
  <c r="B5" i="64"/>
  <c r="B5" i="63"/>
  <c r="B6" i="62"/>
  <c r="Q18" i="45"/>
  <c r="Q19" i="45"/>
  <c r="P18" i="45"/>
  <c r="P19" i="45"/>
  <c r="D25" i="45"/>
  <c r="D23" i="45"/>
  <c r="H19" i="27" l="1"/>
  <c r="G19" i="27"/>
  <c r="W19" i="27"/>
  <c r="V19" i="27"/>
  <c r="U19" i="27"/>
  <c r="B5" i="27"/>
  <c r="B6" i="41"/>
  <c r="B5" i="53"/>
  <c r="D19" i="27" l="1"/>
  <c r="E19" i="27"/>
  <c r="F19" i="27"/>
  <c r="I19" i="27"/>
  <c r="J19" i="27"/>
  <c r="M19" i="27"/>
  <c r="T19" i="27"/>
  <c r="C10" i="53" l="1"/>
  <c r="K19" i="27" l="1"/>
  <c r="H26" i="36" l="1"/>
  <c r="H25" i="36"/>
  <c r="H24" i="36"/>
  <c r="G24" i="36" s="1"/>
  <c r="H23" i="36"/>
  <c r="G23" i="36" s="1"/>
  <c r="H22" i="36"/>
  <c r="G22" i="36" s="1"/>
  <c r="H21" i="36"/>
  <c r="G21" i="36" s="1"/>
  <c r="H20" i="36"/>
  <c r="G20" i="36" s="1"/>
  <c r="H19" i="36"/>
  <c r="G19" i="36" s="1"/>
  <c r="H18" i="36"/>
  <c r="G18" i="36" s="1"/>
  <c r="H17" i="36"/>
  <c r="G17" i="36" s="1"/>
  <c r="H16" i="36"/>
  <c r="H15" i="36"/>
  <c r="G15" i="36" s="1"/>
  <c r="H14" i="36"/>
  <c r="G14" i="36" s="1"/>
  <c r="H13" i="36"/>
  <c r="G13" i="36" s="1"/>
  <c r="H12" i="36"/>
  <c r="G12" i="36" s="1"/>
  <c r="H11" i="36"/>
  <c r="G11" i="36" s="1"/>
  <c r="H10" i="36"/>
  <c r="G10" i="36" s="1"/>
  <c r="H9" i="36"/>
  <c r="G9" i="36"/>
  <c r="G26" i="36"/>
  <c r="G25" i="36"/>
  <c r="G16" i="36"/>
  <c r="K30" i="45" l="1"/>
  <c r="J30" i="45"/>
  <c r="I30" i="45"/>
  <c r="H30" i="45"/>
  <c r="G30" i="45"/>
  <c r="F30" i="45"/>
  <c r="E30" i="45"/>
  <c r="D30" i="45"/>
  <c r="M27" i="45"/>
  <c r="J27" i="45"/>
  <c r="G27" i="45"/>
  <c r="D27" i="45"/>
  <c r="P25" i="45"/>
  <c r="P23" i="45"/>
  <c r="P27" i="45" s="1"/>
  <c r="Q14" i="45"/>
  <c r="Q13" i="45"/>
  <c r="P10" i="45"/>
  <c r="J20" i="45" l="1"/>
  <c r="P9" i="45"/>
  <c r="G20" i="45"/>
  <c r="P13" i="45"/>
  <c r="P15" i="45"/>
  <c r="Q10" i="45"/>
  <c r="Q11" i="45"/>
  <c r="Q9" i="45"/>
  <c r="P11" i="45"/>
  <c r="Q17" i="45"/>
  <c r="M20" i="45"/>
  <c r="P12" i="45"/>
  <c r="P16" i="45"/>
  <c r="P14" i="45"/>
  <c r="N20" i="45"/>
  <c r="Q12" i="45"/>
  <c r="D20" i="45"/>
  <c r="Q8" i="45"/>
  <c r="Q15" i="45"/>
  <c r="H20" i="45"/>
  <c r="P17" i="45"/>
  <c r="K20" i="45"/>
  <c r="Q16" i="45"/>
  <c r="E20" i="45"/>
  <c r="P8" i="45"/>
  <c r="Q20" i="45" l="1"/>
  <c r="S8" i="45"/>
  <c r="U8" i="45" s="1"/>
  <c r="S15" i="45"/>
  <c r="U15" i="45" s="1"/>
  <c r="P20" i="45"/>
  <c r="C30" i="45"/>
  <c r="S10" i="45" l="1"/>
  <c r="U10" i="45" s="1"/>
  <c r="S20" i="45" l="1"/>
  <c r="U20" i="45" s="1"/>
  <c r="P43" i="36"/>
  <c r="Q44" i="36"/>
  <c r="P44" i="36"/>
  <c r="R45" i="36"/>
  <c r="O45" i="36"/>
  <c r="Q43" i="36"/>
  <c r="Q45" i="36" s="1"/>
  <c r="P41" i="36"/>
  <c r="P45"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Maria Galindo Pinzon</author>
  </authors>
  <commentList>
    <comment ref="G8" authorId="0" shapeId="0" xr:uid="{F312DA89-31BB-461F-9FDC-96D08D0DB317}">
      <text>
        <r>
          <rPr>
            <b/>
            <sz val="9"/>
            <color indexed="81"/>
            <rFont val="Tahoma"/>
            <family val="2"/>
          </rPr>
          <t>Se incluyeron de 6-12 meses</t>
        </r>
        <r>
          <rPr>
            <sz val="9"/>
            <color indexed="81"/>
            <rFont val="Tahoma"/>
            <family val="2"/>
          </rPr>
          <t xml:space="preserve">
</t>
        </r>
      </text>
    </comment>
    <comment ref="I8" authorId="0" shapeId="0" xr:uid="{E3CF6DCD-187F-449C-8F6D-744286D3AEC8}">
      <text>
        <r>
          <rPr>
            <b/>
            <sz val="9"/>
            <color indexed="81"/>
            <rFont val="Tahoma"/>
            <family val="2"/>
          </rPr>
          <t>Se incluyeron de 1 - 5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Eduardo Carrillo Botero</author>
  </authors>
  <commentList>
    <comment ref="E9" authorId="0" shapeId="0" xr:uid="{845C5490-2AD9-4F29-AD68-7F475E27B1E4}">
      <text>
        <r>
          <rPr>
            <b/>
            <sz val="9"/>
            <color indexed="81"/>
            <rFont val="Tahoma"/>
            <family val="2"/>
          </rPr>
          <t>Integrantes: 
Líder: Daniel Alfonso Botero Rosas
Correo: daniel.botero@unisabana.edu.co
Integrantes: 
María Inés Maldonado Arango
Edward Javier Acero Mondragón
Henry Humberto León Ariza
Ricardo Andrés Aldana Olarte
Nohora Mercedes Angulo Calderón
Fernando Ríos Barbosa
Andrés Fernando Bula Calderón
Diego Mauricio Aldana Barón</t>
        </r>
      </text>
    </comment>
    <comment ref="T9" authorId="0" shapeId="0" xr:uid="{34627439-2738-4C70-9A7F-555834D0CEFF}">
      <text>
        <r>
          <rPr>
            <b/>
            <sz val="9"/>
            <color indexed="81"/>
            <rFont val="Tahoma"/>
            <family val="2"/>
          </rPr>
          <t xml:space="preserve">Software
</t>
        </r>
      </text>
    </comment>
    <comment ref="E10" authorId="0" shapeId="0" xr:uid="{FCEB6325-A5EA-448C-80C6-87B74D885C9F}">
      <text>
        <r>
          <rPr>
            <b/>
            <sz val="9"/>
            <color indexed="81"/>
            <rFont val="Tahoma"/>
            <family val="2"/>
          </rPr>
          <t>ntegrantes
Líder: Fernando Lizcano Losada
Correo: fernando.lizcano@unisabana.edu.co  
Integrantes: 
Diana Harleidy Vargas Trujillo
Luis Gustavo Celis Regalado
Lina Andrea Gómez Restrepo
Wendy Del Carmen Rosales Rada
Jeison García Serrano</t>
        </r>
      </text>
    </comment>
    <comment ref="E11" authorId="0" shapeId="0" xr:uid="{F4771FA5-A9EE-4CF8-9C95-9DE8178C05D4}">
      <text>
        <r>
          <rPr>
            <b/>
            <sz val="9"/>
            <color indexed="81"/>
            <rFont val="Tahoma"/>
            <family val="2"/>
          </rPr>
          <t>Integrantes
Líder: Marta Ximena León Delgado
Correo: martha.leon@unisabana.edu.co
Integrantes: 
Sandra Patricia Flórez Rojas
María Leonor Rengifo Varona
Luisa Fernanda Rodriguez Campos
Fernando Ríos Barbosa
Luis Fernando Giraldo Cadavid</t>
        </r>
      </text>
    </comment>
    <comment ref="E12" authorId="0" shapeId="0" xr:uid="{E9C001B2-4544-4FB2-9ECF-B9D375E948A7}">
      <text>
        <r>
          <rPr>
            <b/>
            <sz val="9"/>
            <color indexed="81"/>
            <rFont val="Tahoma"/>
            <family val="2"/>
          </rPr>
          <t>Integrantes
Líder: Jorge Alberto Restrepo Escobar
Correo: jorge.restrepo1@unisabana.edu.co
Integrantes:
Nancy Patricia Jara Gutiérrez
Mónica María Díaz López
Sergio Iván Agudelo Pérez
Luis Carlos Domínguez Torres
Diego Alejandro Jaimes Fernández
María José Maldonado Calderón
Claudia Marcela Mora Karam
Álvaro Enrique Romero Tapia
María Inés Maldonado Arango
Francisco Lamus Lemus
Julio Cesar García Casallas
Carlos Alfonso Pantoja Fierro</t>
        </r>
      </text>
    </comment>
    <comment ref="E13" authorId="0" shapeId="0" xr:uid="{5729A85D-D379-49FB-9363-9D67642BF47D}">
      <text>
        <r>
          <rPr>
            <b/>
            <sz val="9"/>
            <color indexed="81"/>
            <rFont val="Tahoma"/>
            <family val="2"/>
          </rPr>
          <t>Integrantes
Líder: Sergio Iván Agudelo Pérez
Correo: sergio.agudelo1@unisabana.edu.co 
Integrantes:
María Belén Tovar Añez
María Cecilia Paredes Iragorri
Fabio Rodriguez Morales
María José Maldonado Calderón
Jaime Fernández Sarmiento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Laura Maria Galindo Pinzon</author>
  </authors>
  <commentList>
    <comment ref="Q7" authorId="0" shapeId="0" xr:uid="{EE055382-2244-416A-8CC7-ADAE85F577D7}">
      <text>
        <r>
          <rPr>
            <sz val="9"/>
            <color indexed="81"/>
            <rFont val="Tahoma"/>
            <family val="2"/>
          </rPr>
          <t>“Respecto a la organización de los planes de trabajo de los profesores de planta:
A partir del año 2009, la Universidad cambió su modelo de organización de las responsabilidades académicas de los profesores determinada por porcentaje de dedicación a cada una de las funciones profesorales por categoría del escalafón, a un esquema de trabajo por objetivos que integra de manera coherente para cada profesor su perfil, su dedicación, el plan de desarrollo de la unidad académica a la que se encuentra adscrito y el plan de desarrollo institucional; así como los requisitos y criterios para ingreso y ascenso contemplados en el nuevo Reglamento de Escalafón de Profesores. Por lo anterior, la dedicación a cada una de las funciones es totalmente personalizada.”
Documentos que puedes soportar lo anterior:
- Estatuto del profesor de la Universidad de La Sabana
Capitulo VI. Artículos 18 , 19, 20, 21. Pág. 9-10
http://www.unisabana.edu.co/fileadmin/Documentos/Planeacion/documentos_institucionales/11._Estatuto_del_Profesor_de_la_Universidad.pdf
- Reglamento de escalafón de profesores
Artículo 3 y 4. Pág. 13 y 14
Capítulo VI. Artículo 25, 26, 27. Pág. 44
http://www.unisabana.edu.co/fileadmin/Documentos/Planeacion/documentos_institucionales/10._Reglamento_Escalaf%C3%B3n_de_Profesores.pdf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Eduardo Carrillo Botero</author>
  </authors>
  <commentList>
    <comment ref="E15" authorId="0" shapeId="0" xr:uid="{F02DBC65-1104-4130-AD61-6A78D421F539}">
      <text>
        <r>
          <rPr>
            <sz val="9"/>
            <color indexed="81"/>
            <rFont val="Tahoma"/>
            <family val="2"/>
          </rPr>
          <t xml:space="preserve">
</t>
        </r>
      </text>
    </comment>
    <comment ref="C17" authorId="0" shapeId="0" xr:uid="{0992257F-A768-4F78-871E-E53E96D92C0B}">
      <text>
        <r>
          <rPr>
            <b/>
            <sz val="9"/>
            <color indexed="81"/>
            <rFont val="Tahoma"/>
            <family val="2"/>
          </rPr>
          <t>Eduardo Carrillo Botero:</t>
        </r>
        <r>
          <rPr>
            <sz val="9"/>
            <color indexed="81"/>
            <rFont val="Tahoma"/>
            <family val="2"/>
          </rPr>
          <t xml:space="preserve">
INCLUYE LA EXTENSIÓN DEL LAGO. (13.422 M2)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6D6B0EE-1A70-4C2B-B38A-62F01D3B4714}" name="Consulta - Cuadro#6 Proyectos Investigación" description="Conexión a la consulta 'Cuadro#6 Proyectos Investigación' en el libro." type="100" refreshedVersion="6" minRefreshableVersion="5">
    <extLst>
      <ext xmlns:x15="http://schemas.microsoft.com/office/spreadsheetml/2010/11/main" uri="{DE250136-89BD-433C-8126-D09CA5730AF9}">
        <x15:connection id="55042026-2d8c-471f-b8e5-5f09307e1bd6">
          <x15:oledbPr connection="Provider=Microsoft.Mashup.OleDb.1;Data Source=$Workbook$;Location=&quot;Cuadro#6 Proyectos Investigación&quot;;Extended Properties=&quot;&quot;">
            <x15:dbTables>
              <x15:dbTable name="Cuadro#6 Proyectos Investigación"/>
            </x15:dbTables>
          </x15:oledbPr>
        </x15:connection>
      </ext>
    </extLst>
  </connection>
  <connection id="2" xr16:uid="{95F7EF14-A668-4F64-9C8C-59677500004B}" name="Consulta - Cuadro#6 Proyectos Investigación (2)" description="Conexión a la consulta 'Cuadro#6 Proyectos Investigación (2)' en el libro." type="100" refreshedVersion="6" minRefreshableVersion="5">
    <extLst>
      <ext xmlns:x15="http://schemas.microsoft.com/office/spreadsheetml/2010/11/main" uri="{DE250136-89BD-433C-8126-D09CA5730AF9}">
        <x15:connection id="04c509ae-30f1-4c64-9b74-9d52f1bd0f51">
          <x15:oledbPr connection="Provider=Microsoft.Mashup.OleDb.1;Data Source=$Workbook$;Location=&quot;Cuadro#6 Proyectos Investigación (2)&quot;;Extended Properties=&quot;&quot;">
            <x15:dbTables>
              <x15:dbTable name="Cuadro#6 Proyectos Investigación (2)"/>
            </x15:dbTables>
          </x15:oledbPr>
        </x15:connection>
      </ext>
    </extLst>
  </connection>
  <connection id="3" xr16:uid="{AF5C91CE-8011-405B-819F-DE782F3E2B11}" name="Consulta - Tabla1" description="Conexión a la consulta 'Tabla1' en el libro." type="100" refreshedVersion="6" minRefreshableVersion="5">
    <extLst>
      <ext xmlns:x15="http://schemas.microsoft.com/office/spreadsheetml/2010/11/main" uri="{DE250136-89BD-433C-8126-D09CA5730AF9}">
        <x15:connection id="b5453b94-657a-4cce-8642-2f50605a51b2">
          <x15:oledbPr connection="Provider=Microsoft.Mashup.OleDb.1;Data Source=$Workbook$;Location=Tabla1;Extended Properties=&quot;&quot;">
            <x15:dbTables>
              <x15:dbTable name="Tabla1"/>
            </x15:dbTables>
          </x15:oledbPr>
        </x15:connection>
      </ext>
    </extLst>
  </connection>
  <connection id="4" xr16:uid="{3ACDBE50-41E6-4988-B0CB-0077AB406ACD}" name="Consulta - Tabla1 (2)" description="Conexión a la consulta 'Tabla1 (2)' en el libro." type="100" refreshedVersion="6" minRefreshableVersion="5">
    <extLst>
      <ext xmlns:x15="http://schemas.microsoft.com/office/spreadsheetml/2010/11/main" uri="{DE250136-89BD-433C-8126-D09CA5730AF9}">
        <x15:connection id="0cde9d8a-08ae-4021-8822-e8f2a9599825">
          <x15:oledbPr connection="Provider=Microsoft.Mashup.OleDb.1;Data Source=$Workbook$;Location=&quot;Tabla1 (2)&quot;;Extended Properties=&quot;&quot;">
            <x15:dbTables>
              <x15:dbTable name="Tabla1 (2)"/>
            </x15:dbTables>
          </x15:oledbPr>
        </x15:connection>
      </ext>
    </extLst>
  </connection>
  <connection id="5" xr16:uid="{7953AD2D-4E67-44E2-B435-149F3FD35940}" keepAlive="1" name="Consulta - Tbl1_Tabla_Auxiliar_Proyectos_Investigación" description="Conexión a la consulta 'Tbl1_Tabla_Auxiliar_Proyectos_Investigación' en el libro." type="5" refreshedVersion="0" background="1">
    <dbPr connection="Provider=Microsoft.Mashup.OleDb.1;Data Source=$Workbook$;Location=Tbl1_Tabla_Auxiliar_Proyectos_Investigación;Extended Properties=&quot;&quot;" command="SELECT * FROM [Tbl1_Tabla_Auxiliar_Proyectos_Investigación]"/>
  </connection>
  <connection id="6" xr16:uid="{AA3CC753-F689-4563-8FC3-1ED329A97B07}" keepAlive="1" name="Consulta - Tbl1_Tabla_Auxiliar_Proyectos_Investigación (2)" description="Conexión a la consulta 'Tbl1_Tabla_Auxiliar_Proyectos_Investigación (2)' en el libro." type="5" refreshedVersion="0" background="1">
    <dbPr connection="Provider=Microsoft.Mashup.OleDb.1;Data Source=$Workbook$;Location=&quot;Tbl1_Tabla_Auxiliar_Proyectos_Investigación (2)&quot;;Extended Properties=&quot;&quot;" command="SELECT * FROM [Tbl1_Tabla_Auxiliar_Proyectos_Investigación (2)]"/>
  </connection>
  <connection id="7" xr16:uid="{0533035E-2938-48EB-884B-91CA6E43ED47}" keepAlive="1" name="Consulta - Tbl2_Tabla_Auxiliar_Productos" description="Conexión a la consulta 'Tbl2_Tabla_Auxiliar_Productos' en el libro." type="5" refreshedVersion="0" background="1">
    <dbPr connection="Provider=Microsoft.Mashup.OleDb.1;Data Source=$Workbook$;Location=Tbl2_Tabla_Auxiliar_Productos;Extended Properties=&quot;&quot;" command="SELECT * FROM [Tbl2_Tabla_Auxiliar_Productos]"/>
  </connection>
  <connection id="8" xr16:uid="{C6F24F52-1DD9-44B2-8EEB-0EF08B21BB7E}" keepAlive="1" name="Consulta - Tbl2_Tabla_Auxiliar_Productos (2)" description="Conexión a la consulta 'Tbl2_Tabla_Auxiliar_Productos (2)' en el libro." type="5" refreshedVersion="0" background="1">
    <dbPr connection="Provider=Microsoft.Mashup.OleDb.1;Data Source=$Workbook$;Location=&quot;Tbl2_Tabla_Auxiliar_Productos (2)&quot;;Extended Properties=&quot;&quot;" command="SELECT * FROM [Tbl2_Tabla_Auxiliar_Productos (2)]"/>
  </connection>
  <connection id="9" xr16:uid="{D8D3D722-2E21-4CC5-AEED-935C99CBBC8E}"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<sst xmlns="http://schemas.openxmlformats.org/spreadsheetml/2006/main" count="4359" uniqueCount="1379">
  <si>
    <t>CONSEJO NACIONAL DE ACREDITACIÓN</t>
  </si>
  <si>
    <t>PROCESO DE ACREDITACIÓN DE PROGRAMAS</t>
  </si>
  <si>
    <t>CUADRO No. 1. PROGRAMA: IDENTIFICACIÓN Y TRAYECTORIA</t>
  </si>
  <si>
    <t>INFORMACIÓN GENERAL</t>
  </si>
  <si>
    <t>Institución:</t>
  </si>
  <si>
    <t>Universidad de La Sabana</t>
  </si>
  <si>
    <t>Carácter Académico:</t>
  </si>
  <si>
    <t>Institución de Educación Superior</t>
  </si>
  <si>
    <t>Ciudad:</t>
  </si>
  <si>
    <t>Chía</t>
  </si>
  <si>
    <t>Nombre del Programa:</t>
  </si>
  <si>
    <t>Unidad Académica a la que esta adscrito el Programa</t>
  </si>
  <si>
    <t>Acreditación o Reacreditación:</t>
  </si>
  <si>
    <t>A:</t>
  </si>
  <si>
    <t>R:</t>
  </si>
  <si>
    <t>Resolución Registro Calificado:</t>
  </si>
  <si>
    <t>No. Semestres:</t>
  </si>
  <si>
    <t>Resolución de Acreditación:</t>
  </si>
  <si>
    <t>No. Promociones:</t>
  </si>
  <si>
    <t>Fecha y vigencia de la Acreditación:</t>
  </si>
  <si>
    <t>No. de Egresados:</t>
  </si>
  <si>
    <t>Extensiones del Programa (para efecto de la Reacreditación):</t>
  </si>
  <si>
    <t>No. de Créditos:</t>
  </si>
  <si>
    <t>Registro Calificado de la Extensión</t>
  </si>
  <si>
    <t>CUADRO No. 2. ESTUDIANTES: MATRICULADOS, EGRESADOS, DESERCIÓN Y MOVILIDAD</t>
  </si>
  <si>
    <t>ÚLTIMOS 5 AÑOS</t>
  </si>
  <si>
    <t>Año (1)</t>
  </si>
  <si>
    <t>Período</t>
  </si>
  <si>
    <t>Inscritos</t>
  </si>
  <si>
    <t>Admitidos</t>
  </si>
  <si>
    <t>Matriculados</t>
  </si>
  <si>
    <t>Egresados*</t>
  </si>
  <si>
    <t>Retirados SPADIES</t>
  </si>
  <si>
    <t>Nº Estudiantes Visitantes</t>
  </si>
  <si>
    <t>Primer semestre</t>
  </si>
  <si>
    <t>Estudiantes de doble programa (programa base)</t>
  </si>
  <si>
    <t>Estudiantes de doble programa (2do programa)</t>
  </si>
  <si>
    <t>Género</t>
  </si>
  <si>
    <t>Total</t>
  </si>
  <si>
    <t>F</t>
  </si>
  <si>
    <t>M</t>
  </si>
  <si>
    <t>Nacional</t>
  </si>
  <si>
    <t>Intern.</t>
  </si>
  <si>
    <t>I</t>
  </si>
  <si>
    <t>II</t>
  </si>
  <si>
    <t>Promedio</t>
  </si>
  <si>
    <t>CUADRO No. 3. PROFESORES: FORMA DE CONTRATACIÓN</t>
  </si>
  <si>
    <t>Nº de docentes a término indefinido Tiempo Completo</t>
  </si>
  <si>
    <t>Nº de docentes a térnimo Indefinido Medio Tiempo o Tiempo parcial</t>
  </si>
  <si>
    <t>Número de docentes a término fijo</t>
  </si>
  <si>
    <t>Varios años</t>
  </si>
  <si>
    <t>4-5 meses por período académico</t>
  </si>
  <si>
    <t>1.  Últimos cinco (5) años</t>
  </si>
  <si>
    <t>Dedicación (2)</t>
  </si>
  <si>
    <t>Nivel de formación (contabilizar solo el mayor nivel de grado)</t>
  </si>
  <si>
    <t>Doctores</t>
  </si>
  <si>
    <t>Magísteres</t>
  </si>
  <si>
    <t>Especialistas</t>
  </si>
  <si>
    <t>Profesionales</t>
  </si>
  <si>
    <t>Tecnólogos</t>
  </si>
  <si>
    <t>Técnicos</t>
  </si>
  <si>
    <t>T.C.</t>
  </si>
  <si>
    <t>Medio tiempo</t>
  </si>
  <si>
    <t>Cátedra</t>
  </si>
  <si>
    <t xml:space="preserve">T.C. </t>
  </si>
  <si>
    <t xml:space="preserve">1. </t>
  </si>
  <si>
    <t>Últimos cinco (5) años</t>
  </si>
  <si>
    <t xml:space="preserve">No. </t>
  </si>
  <si>
    <t>Nombres</t>
  </si>
  <si>
    <t>Programa al que pertenece</t>
  </si>
  <si>
    <t>Dedicación (tiempo completo, medio tiempo, cátedra)</t>
  </si>
  <si>
    <t>Máximo nivel de formación obtenido</t>
  </si>
  <si>
    <t>Institución en la que obtuvo el grado en el máximo nivel de formación</t>
  </si>
  <si>
    <t>Modalidad del programa en el que obtuvo el máximo nivel de formación (distancia o presencial)</t>
  </si>
  <si>
    <t>Responsabilidad docente en el programa</t>
  </si>
  <si>
    <t>CUADRO No. 6. INVESTIGACIÓN: PROYECTO DE  INVESTIGACIÓN RELACIONADOS CON EL PROGRAMA EN LOS ÚLTIMOS CINCO AÑOS</t>
  </si>
  <si>
    <t>RII</t>
  </si>
  <si>
    <t>Revista internacional indexada</t>
  </si>
  <si>
    <t>RIN</t>
  </si>
  <si>
    <t>Revista internacional no indexada</t>
  </si>
  <si>
    <t>RNI</t>
  </si>
  <si>
    <t>Revista nacional indexada</t>
  </si>
  <si>
    <t>RNNI</t>
  </si>
  <si>
    <t>Revista nacional no indexada</t>
  </si>
  <si>
    <t>Lb.</t>
  </si>
  <si>
    <t>Libro (con ISBN)</t>
  </si>
  <si>
    <t>C. Lb.</t>
  </si>
  <si>
    <t>Capítulo de libro (Libros con ISBN)</t>
  </si>
  <si>
    <t>O. Pub.</t>
  </si>
  <si>
    <t>Otras publicaciones (literatura gris y otros productos no certificados, normas basadas en los resultados de investigación y productos de divulgación ó popularización de resultados de investigación</t>
  </si>
  <si>
    <t>T. Grado</t>
  </si>
  <si>
    <t>Trabajos de grado - Finales a Tesis. Trabajos de grado que hacen parte de la culminación de estudios para optar un título de pregrado o posgrado</t>
  </si>
  <si>
    <t>Pat.</t>
  </si>
  <si>
    <t>Patentes y otros tipos de registro de propiedad intelectual</t>
  </si>
  <si>
    <t>O. Res.</t>
  </si>
  <si>
    <t>Otros resultados (paquetes tecnológicos, modelos de gestión empresarial, etc.)</t>
  </si>
  <si>
    <t>CUADRO No. 7. GRUPOS DE INVESTIGACIÓN EN LOS QUE SE ENCUENTRAN VINCULADOS LOS DOCENTES DEL PROGRAMA</t>
  </si>
  <si>
    <t>NOMBRE DEL GRUPO DE INVESTIGACIÓN</t>
  </si>
  <si>
    <t>CLASIFICACIÓN DE COLCIENCIAS</t>
  </si>
  <si>
    <t>Nº DE PROYECTOS EN LOS QUE HAN PARTICIPADO DOCENTES DEL PROGRAMA EN LOS ÚLTIMOS CINCO AÑOS</t>
  </si>
  <si>
    <t>Detalle de información</t>
  </si>
  <si>
    <t>CATEGORÍA DE COLCIENCIAS</t>
  </si>
  <si>
    <t>NÚMERO DE INVESTIGADORES</t>
  </si>
  <si>
    <t>CÉDULA</t>
  </si>
  <si>
    <t>NOMBRE DEL DOCENTE</t>
  </si>
  <si>
    <t>CLASIFICACIÓN COLCIENCIAS</t>
  </si>
  <si>
    <t>AÑO</t>
  </si>
  <si>
    <t>CUADRO No. 8. PUBLICACIONES: REFERENCIAS BIBLIOGRÁFICAS  (1)</t>
  </si>
  <si>
    <t>No.</t>
  </si>
  <si>
    <t>Autor (es)</t>
  </si>
  <si>
    <t>Año</t>
  </si>
  <si>
    <t>Publicación (referencia bibliográfica completa)</t>
  </si>
  <si>
    <t>Tipos:</t>
  </si>
  <si>
    <t>INSTITUCIÓN CON LAS QUE SE CELEBRÓ EL CONVENIO</t>
  </si>
  <si>
    <t>Breve Objeto</t>
    <phoneticPr fontId="0" type="noConversion"/>
  </si>
  <si>
    <t>Resultados concretos: movilidad, financiación de proyectos, publicaciones, etc.</t>
  </si>
  <si>
    <t>CUADRO No. 9. A. EXTENSIÓN: PROGRAMAS, GRUPOS Y/Ó CENTROS (2)</t>
  </si>
  <si>
    <t>Coordinador (es)</t>
  </si>
  <si>
    <t>Usuarios</t>
  </si>
  <si>
    <t>Proyectos de extensión</t>
  </si>
  <si>
    <t>Año (3)</t>
  </si>
  <si>
    <t>No. Proyectos</t>
  </si>
  <si>
    <t>Fuente de financiación ($)</t>
  </si>
  <si>
    <t>Propia</t>
  </si>
  <si>
    <t>Internacional</t>
  </si>
  <si>
    <t>CUADRO No.10.PROFESORES VISITANTES AL PROGRAMA (1)</t>
  </si>
  <si>
    <t>Nombre</t>
  </si>
  <si>
    <t>Pais</t>
  </si>
  <si>
    <t>Duración estadía</t>
  </si>
  <si>
    <t>1.</t>
  </si>
  <si>
    <t>Propiedad</t>
  </si>
  <si>
    <t>Arriendo</t>
  </si>
  <si>
    <t>Comodato</t>
  </si>
  <si>
    <t>Otros</t>
  </si>
  <si>
    <t xml:space="preserve">Uso de Espacios </t>
  </si>
  <si>
    <t xml:space="preserve">Cantidad de espacios </t>
  </si>
  <si>
    <t>M2</t>
  </si>
  <si>
    <t>Sala de Tutores</t>
  </si>
  <si>
    <t>Auditorios</t>
  </si>
  <si>
    <t>Bibliotecas</t>
  </si>
  <si>
    <t>Cafeterías</t>
  </si>
  <si>
    <t>Servicios Sanitarios</t>
  </si>
  <si>
    <t>TOTALES</t>
  </si>
  <si>
    <t>Suma de puestos de las aulas de clase</t>
  </si>
  <si>
    <t>Suma de puestos en los laboratorios</t>
  </si>
  <si>
    <t>*Sintesis</t>
  </si>
  <si>
    <t>*De manera sintética describa las instalaciones físicas de la institución, la política de adquisición de bienes muebles e inmuebles y las estrategias de mejoramiento y adecuaciones.</t>
  </si>
  <si>
    <t>CUADRO No. 12. INNOVACIONES DEL PROGRAMA: TECNOLÓGICAS, METODOLÓGICAS Y/Ó SOCIALES (1)</t>
  </si>
  <si>
    <t>Profesor</t>
  </si>
  <si>
    <t>Innovación</t>
  </si>
  <si>
    <t>Beneficiario</t>
  </si>
  <si>
    <t>Aplicación ó uso efectivo</t>
  </si>
  <si>
    <t>Graduados** (2)</t>
  </si>
  <si>
    <t>Tasa de deserción por período según SPADIES (3)</t>
  </si>
  <si>
    <t>Tasa de deserción periodo UNIVERSIDAD DE LA SABANA</t>
  </si>
  <si>
    <t>Retirados período UNIVERSIDAD DE LA SABANA</t>
  </si>
  <si>
    <t>(%)  culminan carrera (4)</t>
  </si>
  <si>
    <t>Nº Estudiantes en otras IES* (5)</t>
  </si>
  <si>
    <t>Tasa de deserción por cohorte UNIVERSIDAD DE LA SABANA</t>
  </si>
  <si>
    <t>Identificación</t>
  </si>
  <si>
    <t>Duración del contrato en meses (para los docentes a término fijo)</t>
  </si>
  <si>
    <t xml:space="preserve">Tipo </t>
  </si>
  <si>
    <t>Número</t>
  </si>
  <si>
    <t>Área de conocimiento</t>
  </si>
  <si>
    <t>Area de conocimiento</t>
  </si>
  <si>
    <t>Labor académica asignada al programa</t>
  </si>
  <si>
    <t>%</t>
  </si>
  <si>
    <t>Tipo de contratación (contrado indefinido o contrato a término fijo u otro)</t>
  </si>
  <si>
    <t>Años o meses</t>
  </si>
  <si>
    <t>Cantidad de años o meses</t>
  </si>
  <si>
    <t>11 meses</t>
  </si>
  <si>
    <t>12 meses</t>
  </si>
  <si>
    <t>Otras Especificaciones (Tipo de contrato - Horas)</t>
  </si>
  <si>
    <t>Objeto o Actividad</t>
  </si>
  <si>
    <t>Entidad o Institución de origen</t>
  </si>
  <si>
    <t>Nombre del Grupo</t>
  </si>
  <si>
    <t>Clasificacion del Grupo en COLCIENCIAS</t>
  </si>
  <si>
    <t>No. Investigadores</t>
  </si>
  <si>
    <t>Total Productos</t>
  </si>
  <si>
    <t>No. Artículos</t>
  </si>
  <si>
    <t>No. Libros</t>
  </si>
  <si>
    <t>No. Otras public.</t>
  </si>
  <si>
    <t xml:space="preserve">No. Trabajos de grado </t>
  </si>
  <si>
    <t>No. Patentes</t>
  </si>
  <si>
    <t>No. Otros resultados</t>
  </si>
  <si>
    <t>Total Indexados</t>
  </si>
  <si>
    <t>RINI</t>
  </si>
  <si>
    <t>Completos</t>
  </si>
  <si>
    <t>Capítulos</t>
  </si>
  <si>
    <t>Pregrado</t>
  </si>
  <si>
    <t>Maestria</t>
  </si>
  <si>
    <t>Doctorado</t>
  </si>
  <si>
    <t>Líneas de investigación vigentes</t>
  </si>
  <si>
    <t>Proyectos de investigación vigentes</t>
  </si>
  <si>
    <t>Investigador principal</t>
  </si>
  <si>
    <t>Proyectos de investigación</t>
  </si>
  <si>
    <t>Año en que inicia el proyecto</t>
  </si>
  <si>
    <t xml:space="preserve">Año de Clasificación </t>
  </si>
  <si>
    <t>CUADRO No. 4. PROFESORES DEDICADOS PRINCIPALMENTE AL PROGRAMA: NIVEL DE FORMACIÓN</t>
  </si>
  <si>
    <t>CUADRO No. 5. IDENTIFICACIÓN DE LOS PROFESORES DEL PROGRAMA EN EL PERÍODO ACADÉMICO EN EL QUE SE CULMINÓ LA AUTOEVALUACIÓN</t>
  </si>
  <si>
    <t>Cuadro 7A. INVESTIGACIÓN: GRUPOS DE INVESTIGACIÓN RELACIONADOS CON EL PROGRAMA</t>
  </si>
  <si>
    <t>CUADRO No. 7B. CLASIFICACIÓN POR COLCIENCIAS DE LOS INVESTIGADORES</t>
  </si>
  <si>
    <t>EXTENSIÓN PROPIA DEL PROGRAMA: RESUMEN (1)</t>
  </si>
  <si>
    <t>N/D</t>
  </si>
  <si>
    <t>CAPACIDAD DEL TIMED GET UP AND GO TEST VERSIÓN MODIFICADA PARA PREDECIR EL RIESGO DE CAIDAS EN ADULTOS MAYORES COLOMBIANOS</t>
  </si>
  <si>
    <t>PRÁCTICA SIMULADA EN ESTUDIANTES DE FISIOTERAPIA PARA LA TOMA DE DECISIONES EN LA COMPETENCIA CLÍNICA DURANTE LA ATENCIÓN  DE UNA PERSONA CON LUMBALGIA MECÁNICA. COLOMBIA</t>
  </si>
  <si>
    <t>ESTRATEGIA DE PROMOCIÓN DE LA SALUD DIRIGIDA A ESCOLARES  DE LA REGIÓN SABANA CENTRO</t>
  </si>
  <si>
    <t>PERFIL METABÓLICO, ACTIVIDAD FÍSICA Y FACTORES PSICOSOCIALES DE LA CONDICIÓN DE SALUD DE JÓVENES UNIVERSITARIOS COLOMBIANOS</t>
  </si>
  <si>
    <t>ADAPTACIÓN TRANSCULTURAL Y PROPIEDADES PSICOMÉTRICAS DEL TEST OF INFANT MOTOR PERFORMANCE EN PREMATUROS COLOMBIANOS</t>
  </si>
  <si>
    <t>EFECTO DE LA PRÁCTICA AGUDA DE EJERCICIO FISICO SOBRE LA ACTIVIDAD ELÉCTRICA CEREBRAL EN JÓVENES INACTIVOS CON SOBREPESO (ELECTROFIT)</t>
  </si>
  <si>
    <t>EL MÉTODO MÉZIÈRES PARA EL “USO DE SÍ” EN ADULTOS CON DOLOR LUMBAR. ESTUDIO MIXTO</t>
  </si>
  <si>
    <t>Movimiento Corporal Humano-</t>
  </si>
  <si>
    <t>Título Producto</t>
  </si>
  <si>
    <t>Procesos de Interacción Fisioterapéuticos</t>
  </si>
  <si>
    <t>Salud pública y Gestión Social y Fisioterapia</t>
  </si>
  <si>
    <t>Educación en fisioterapia</t>
  </si>
  <si>
    <t>Salud comunitaria</t>
  </si>
  <si>
    <t>Salud pública y Gestión Social y fisioterapia</t>
  </si>
  <si>
    <t>INDIRA ENITH RODRIGUEZ PRIETO (Coinvestigador)</t>
  </si>
  <si>
    <t>VALIDACIÓN DE LA ESTRATEGIA DE PROMOCIÓN DE LA SALUD UNIDOS POR NIÑOS SALUDABLES - NESTLÉ, CON ESCOLARES DE LA REGIÓN SABANA CENTRO, 2018</t>
  </si>
  <si>
    <t>Efecto de la visita domiciliaria interdisciplinaria en la adherencia terapéutica de personas adultas mayores colombianas que presentan enfermedades crónicas en los años 2015 - 2016</t>
  </si>
  <si>
    <t>GLORIA CARVAJAL CARRASCAL (Investigador principal)</t>
  </si>
  <si>
    <t xml:space="preserve">MARGARETH LORENA ALFONSO MORA (Investigador principal) </t>
  </si>
  <si>
    <t>MARTHA LUCIA ACOSTA OTÁLORA (Investigador principal</t>
  </si>
  <si>
    <t>CLARA BEATRIZ DEL PILAR SANCHEZHERRERA (Investigador principal)</t>
  </si>
  <si>
    <t xml:space="preserve">CESAR AUGUSTO NIÑO HERNÁNDEZ (Investigador principal) 
MARIA ANDREA DOMINGUEZ SÁNCHEZ (Investigador principal) </t>
  </si>
  <si>
    <t>MARIA EUGENIA SERRANO GÓMEZ (Investigador principal)</t>
  </si>
  <si>
    <t>ALEJANDRA MARIA ALVARADO(Investigador principal)</t>
  </si>
  <si>
    <t xml:space="preserve"> MARGARETH LORENA ALFONSO(Investigador principal)</t>
  </si>
  <si>
    <t>Tiempo Parcial</t>
  </si>
  <si>
    <t>INFORMACIÓN DEL PROGRAMA</t>
  </si>
  <si>
    <t>Aulas de Clase</t>
  </si>
  <si>
    <t>Código del Proyecto</t>
  </si>
  <si>
    <t>Título Recibido</t>
  </si>
  <si>
    <t>Docen</t>
  </si>
  <si>
    <t>Invest</t>
  </si>
  <si>
    <t>Gest Admin</t>
  </si>
  <si>
    <t>Proy Social</t>
  </si>
  <si>
    <t>Otras activ</t>
  </si>
  <si>
    <t>CUADRO No.11. INSTALACIONES FÍSICAS DE LA INSTITUCIÓN</t>
  </si>
  <si>
    <t>Área Construida</t>
  </si>
  <si>
    <t>hct</t>
  </si>
  <si>
    <t>Laboratorios, talleres</t>
  </si>
  <si>
    <t>Computo</t>
  </si>
  <si>
    <t>Área Bienestar</t>
  </si>
  <si>
    <t>Oficinas profesores y personal administrativo</t>
  </si>
  <si>
    <t xml:space="preserve">Espacios Deportivos </t>
  </si>
  <si>
    <t>PROMEDIO DE PUESTOS POR AULAS DE CLASE= (Total puestos de las aulas de la clase) / Suma aulas clase</t>
  </si>
  <si>
    <t>Años de Inicio Proyecto</t>
  </si>
  <si>
    <r>
      <t xml:space="preserve">Fuente :  </t>
    </r>
    <r>
      <rPr>
        <i/>
        <sz val="10"/>
        <color theme="0" tint="-0.499984740745262"/>
        <rFont val="Calibri"/>
        <family val="2"/>
      </rPr>
      <t>Facultad de enfermería y Rehabilitación</t>
    </r>
    <r>
      <rPr>
        <b/>
        <sz val="10"/>
        <color theme="0" tint="-0.499984740745262"/>
        <rFont val="Calibri"/>
        <family val="2"/>
      </rPr>
      <t xml:space="preserve"> 20 de Septiembre de 2.019</t>
    </r>
  </si>
  <si>
    <t>Tipologia</t>
  </si>
  <si>
    <t>CUADRO No.9. CONVENIOS Y ALIANZAS ESTRATÉGICAS DEL PROGRAMA</t>
  </si>
  <si>
    <t>CONVENIOS DE COOPERACIÓN NACIONAL (ACTIVOS)</t>
  </si>
  <si>
    <t>5</t>
  </si>
  <si>
    <t>2019</t>
  </si>
  <si>
    <t>TITULO_PRODUCTO</t>
  </si>
  <si>
    <t>REFERENCIA_BIBLIOGRAFICA</t>
  </si>
  <si>
    <t>Centro de Investigacion Biomedica Universidad de La Sabana (CIBUS) - Fecha Inicio Enero-2001</t>
  </si>
  <si>
    <t>Dolor y Cuidados Paliativos - Fecha Inicio Enero-2002</t>
  </si>
  <si>
    <t>Enfermedades Prevalentes de la Infancia - Fecha Inicio Abril-2005</t>
  </si>
  <si>
    <t>Espondiloartropatias Universidad de La Sabana - Fecha Inicio Enero-2001</t>
  </si>
  <si>
    <t>Evidencia Terapéutica - Fecha Inicio Enero-2012</t>
  </si>
  <si>
    <t>Investigacion en Salud Universidad de la Sabana - Fecha Inicio Enero-2011</t>
  </si>
  <si>
    <t>Medicina del Adulto - Fecha Inicio Enero-2007</t>
  </si>
  <si>
    <t>Medicina Familiar y Salud de la Poblacion - Fecha Inicio Enero-1999</t>
  </si>
  <si>
    <t>Patologia Quirurgica - Fecha Inicio Agosto-2005</t>
  </si>
  <si>
    <t>PROSEIM - Fecha Inicio Septiembre-2007</t>
  </si>
  <si>
    <t>Psiquiatria y Salud Mental - Fecha Inicio Febrero-2007</t>
  </si>
  <si>
    <t>Tipo de Producto</t>
  </si>
  <si>
    <t>1. ACADÉMICOS</t>
  </si>
  <si>
    <t>2. COMPLEMENTARIOS</t>
  </si>
  <si>
    <t>Zonas Recreación y Cultura
(Espacios de Estar + Centro Cultural)</t>
  </si>
  <si>
    <t>Sub Total</t>
  </si>
  <si>
    <t>Área Construida + Área de Bienestar</t>
  </si>
  <si>
    <t>Para el desarrollo de la gestión académico administrativa, la Universidad de La Sabana cuenta con siete (7) sedes propias: Campus universitario, Inalde, Clínica universidad de La Sabana, Casa Archivo, Casa Padua, Casa Sauco y Calle 80, las seis (6) primeras ubicadas en el municipio de Chía y la última en la ciudad de Bogotá; y una (1) sede en arriendo: Casa Chía ,  ubicada en el municipio de Chía. El área total construida actual es de 55.811  m² y 22.710 m² de zonas deportivas, recreativas y culturales . Adicionalmente se cuenta con convenios externos para el desarrollo de actividades deportivas y recreativas por parte de estudiantes y empleados con las siguientes empresas: Bodytech, Gym House Studio, Club Náutico El Portillo, Fundación Académica Cultural y Deportiva 3D, Colombia en Bicicleta y Gimnasio Británico Ltda. Para la consolidación y expansión de las instalaciones físicas localizadas en el municipio de Chía – Cundinamarca en los próximo 17 años, se tiene como marco de referencia el Plan Maestro Urbanístico de la Institución con vigencia  2012-2029. Dicho plan obedece a una propuesta versátil y flexible que permite estudiar diferentes alternativas al momento de tomar una decisión de construcción, lo que deriva en proyectos concretos como el "Proyecto  de solución urbanística al desarrollo de la Universidad 2024" que corresponde a la nueva edificicación 32 mil metros cuadrados ya construido.
Para la Adquisición de bienes muebles e inmuebles, la institución cuenta con “políticas generales para la compra de bienes y suministros” y “Políticas de contratación”, las cuales hacen parte del proceso de gestión de compras y contratación del Sistema de Gestión de la Calidad de la Universidad, implementado bajo la norma ISO 9001:2015. Así mismo, la ejecución de las compras y de las contrataciones se rige por “los niveles de autorización para inversiones, gastos, contrataciones, licitaciones y donaciones”, aprobados por el Consejo Superior. Además la Universidad cuenta con la Dirección Jurídica que es la unidad encargada de orientar, definir y hacer seguimiento a los asuntos jurídicos de estas adquisiciones para lograr el cumplimiento de las normas legales colombianas y los estatutos y reglamentos internos de la institución.</t>
  </si>
  <si>
    <t>Proyecto</t>
  </si>
  <si>
    <t>Año Inic.</t>
  </si>
  <si>
    <t>Estado</t>
  </si>
  <si>
    <t>TIPO_PRODUCTO</t>
  </si>
  <si>
    <t>NOMBRE COMPLETO</t>
  </si>
  <si>
    <t>EDUCACION MEDICA UNISABANA - Fecha Inicio Enero-2004</t>
  </si>
  <si>
    <t>Gastroenterologia EmuraCenter- UniSabana - Fecha Inicio Enero-1995</t>
  </si>
  <si>
    <t>Genética Humana - Fecha Inicio Enero-2007</t>
  </si>
  <si>
    <t>Kheiron Bioetica Unisabana - Fecha Inicio Septiembre-2009</t>
  </si>
  <si>
    <t>Salud Sexual y Procreativa - Fecha Inicio Mayo-2007</t>
  </si>
  <si>
    <t>Translational Neuroscience Research Lab - Fecha Inicio Agosto-2015</t>
  </si>
  <si>
    <t>Translational Science in Infectious Diseases and Critical Care Medicine (TS ID/CCM) - Fecha Inicio Junio-2018</t>
  </si>
  <si>
    <t>Categoría A</t>
  </si>
  <si>
    <t>Categoría C</t>
  </si>
  <si>
    <t>Categoría B</t>
  </si>
  <si>
    <t>Categoría A1</t>
  </si>
  <si>
    <t>En proceso de formación</t>
  </si>
  <si>
    <t>(2.015 - 2.019)</t>
  </si>
  <si>
    <t>Fuente: Sistema OLIS- SDIN / Dirección General de Investigación</t>
  </si>
  <si>
    <t>GRUPO COORDINADOR</t>
  </si>
  <si>
    <r>
      <rPr>
        <b/>
        <sz val="10"/>
        <color theme="1"/>
        <rFont val="Calibri"/>
        <family val="2"/>
      </rPr>
      <t>*EGRESADO:</t>
    </r>
    <r>
      <rPr>
        <sz val="10"/>
        <color theme="1"/>
        <rFont val="Calibri"/>
        <family val="2"/>
      </rPr>
      <t xml:space="preserve"> persona natural que ha cursado y aprobado satisfactoriamente la totalidad del plan de estudios reglamentado para un programa o carrera, pero que aún no ha recibido el título académico. </t>
    </r>
  </si>
  <si>
    <r>
      <rPr>
        <b/>
        <sz val="10"/>
        <color theme="1"/>
        <rFont val="Calibri"/>
        <family val="2"/>
      </rPr>
      <t>**GRADUADO:</t>
    </r>
    <r>
      <rPr>
        <sz val="10"/>
        <color theme="1"/>
        <rFont val="Calibri"/>
        <family val="2"/>
      </rPr>
      <t xml:space="preserve"> persona natural que, previa culminación del programa académico y cumplimiento de los requisitos de ley y los exigidos por la respectiva institución de educación superior, recibe el título académico.</t>
    </r>
  </si>
  <si>
    <t>No. Patentes
(Concedidas)</t>
  </si>
  <si>
    <t>Periodo de inicio:</t>
  </si>
  <si>
    <t>Fecha
-</t>
  </si>
  <si>
    <t>Años de Vigencia
-</t>
  </si>
  <si>
    <t>DER-52-2017</t>
  </si>
  <si>
    <t>DER-53-2017</t>
  </si>
  <si>
    <t>DER-54-2017</t>
  </si>
  <si>
    <t>DER-55-2017</t>
  </si>
  <si>
    <t>DER-56-2018</t>
  </si>
  <si>
    <t>DER-57-2018</t>
  </si>
  <si>
    <t>DER-59-2019</t>
  </si>
  <si>
    <t>DER-60-2019</t>
  </si>
  <si>
    <t>DERMSC-1-2018</t>
  </si>
  <si>
    <t>TOTAL</t>
  </si>
  <si>
    <t>UNIVERSIDAD DE LA SABANA</t>
  </si>
  <si>
    <t>Vigencia</t>
  </si>
  <si>
    <t>CONVENIOS DE COOPERACIÓN INTERNACIONAL (ACTIVOS)</t>
  </si>
  <si>
    <t>Nota: Reporte Institucional.</t>
  </si>
  <si>
    <t>Proyectos de extensión o Actividades</t>
  </si>
  <si>
    <r>
      <t xml:space="preserve">Año de creación: </t>
    </r>
    <r>
      <rPr>
        <sz val="11"/>
        <color theme="1"/>
        <rFont val="Calibri"/>
        <family val="2"/>
      </rPr>
      <t>Año de inicio de actividades academicas</t>
    </r>
  </si>
  <si>
    <r>
      <t xml:space="preserve">Egresados: </t>
    </r>
    <r>
      <rPr>
        <sz val="11"/>
        <color theme="1"/>
        <rFont val="Calibri"/>
        <family val="2"/>
      </rPr>
      <t xml:space="preserve">Corresponde al histórico de graduados del programa. </t>
    </r>
  </si>
  <si>
    <t>Investigador Principal</t>
  </si>
  <si>
    <t>PROCESO DE ACREDITACIÓN INSTITUCIONAL Periodo 2020-II</t>
  </si>
  <si>
    <t>Últimos cinco (5) años.</t>
  </si>
  <si>
    <t>2.</t>
  </si>
  <si>
    <t>Graduado: Persona que obtiene el título de grado. Son los estudiantes que han cursado y aprobado en su totalidad el plan de estudios de un programa académico y pasan a cumplir con otros requisitos exigidos por la institución para otorgar el título. (SNIES).</t>
  </si>
  <si>
    <t>3.</t>
  </si>
  <si>
    <t>Tasa de deserción: Indica el número de estudiantes que abandona la universidad en dos o mas periodos académicos consecutivos, del programa académico en que se matriculó. Este abandono por parte del estudiante puede ser de la institución de educación superior e inclusive del sistema educativo. Otra forma de calcular la deserción sin hacerlo por cohorte es: (No. Estudiantes retirados en el periodo /No. Total de estudiantes matriculados en el periodo)*100</t>
  </si>
  <si>
    <t>4.</t>
  </si>
  <si>
    <t>Se refiere a: estudiantes matriculados / graduados, o en su defecto, explique la forma que la universidad utiliza para determinarlo.</t>
  </si>
  <si>
    <t>5.</t>
  </si>
  <si>
    <t>En programas formales de intercambio</t>
  </si>
  <si>
    <t>ENTIDAD FINACIADORA</t>
  </si>
  <si>
    <t>LINEAS DE INVESTIGACIÓN</t>
  </si>
  <si>
    <r>
      <t xml:space="preserve">FECHA DILIGENCIAMIENTO: </t>
    </r>
    <r>
      <rPr>
        <sz val="11"/>
        <rFont val="Calibri"/>
        <family val="2"/>
      </rPr>
      <t>15/02/2022</t>
    </r>
  </si>
  <si>
    <t>Maestría en Asesoría Familiar y Gestión de Programas para la Familia</t>
  </si>
  <si>
    <t>Instituto de la Familia</t>
  </si>
  <si>
    <t>2013-II</t>
  </si>
  <si>
    <t>x</t>
  </si>
  <si>
    <t>-</t>
  </si>
  <si>
    <r>
      <t xml:space="preserve">No. Promociones: </t>
    </r>
    <r>
      <rPr>
        <sz val="11"/>
        <color theme="1"/>
        <rFont val="Calibri"/>
        <family val="2"/>
      </rPr>
      <t>Número de cohortes desde el inicio del programa hasta el</t>
    </r>
    <r>
      <rPr>
        <sz val="11"/>
        <color rgb="FFFF0000"/>
        <rFont val="Calibri"/>
        <family val="2"/>
      </rPr>
      <t xml:space="preserve"> </t>
    </r>
    <r>
      <rPr>
        <sz val="11"/>
        <rFont val="Calibri"/>
        <family val="2"/>
      </rPr>
      <t>2021-II</t>
    </r>
  </si>
  <si>
    <t>Fuente: Sistema Nacional de Información de la Educación Superior SNIES - 30 de enero de 2022</t>
  </si>
  <si>
    <r>
      <t xml:space="preserve">Fuente: </t>
    </r>
    <r>
      <rPr>
        <i/>
        <sz val="10"/>
        <rFont val="Calibri"/>
        <family val="2"/>
      </rPr>
      <t xml:space="preserve">Dirección de Desarrollo Estratégico </t>
    </r>
    <r>
      <rPr>
        <b/>
        <i/>
        <sz val="10"/>
        <rFont val="Calibri"/>
        <family val="2"/>
      </rPr>
      <t>30 de enero de 2022</t>
    </r>
  </si>
  <si>
    <t>CC</t>
  </si>
  <si>
    <t>INSTITUTO DE LA FAMILIA</t>
  </si>
  <si>
    <t>Término fijo</t>
  </si>
  <si>
    <t>Meses</t>
  </si>
  <si>
    <t>11</t>
  </si>
  <si>
    <t>UNIVERSIDAD DE LA SABANA - CHIA</t>
  </si>
  <si>
    <t>1072662652</t>
  </si>
  <si>
    <t>MUÑOZ GOMEZ DIANA STHEFANIA</t>
  </si>
  <si>
    <t>Tiempo completo o exclusiva</t>
  </si>
  <si>
    <t>Maestría</t>
  </si>
  <si>
    <t>MAGÍSTER EN DERECHO</t>
  </si>
  <si>
    <t>COLEGIO MAYOR NUESTRA SEÑORA DEL ROSARIO</t>
  </si>
  <si>
    <t>3</t>
  </si>
  <si>
    <t>11275897</t>
  </si>
  <si>
    <t>MORENO ACERO IVAN DARIO</t>
  </si>
  <si>
    <t>Término indefinido</t>
  </si>
  <si>
    <t/>
  </si>
  <si>
    <t>DOCTOR EN ESTUDIOS SOCIALES</t>
  </si>
  <si>
    <t>34040920</t>
  </si>
  <si>
    <t>ECHEVERRI HOYOS MARINA</t>
  </si>
  <si>
    <t>Horas (profesores de catedra)</t>
  </si>
  <si>
    <t>MÁSTER EN MATRIMONIO Y FAMILIA</t>
  </si>
  <si>
    <t>UNIVERSIDAD DE NAVARRA</t>
  </si>
  <si>
    <t>41495895</t>
  </si>
  <si>
    <t>ARAUJO VELEZ ANA MARÍA</t>
  </si>
  <si>
    <t>DOCTORADO EN FILOSOFÍA</t>
  </si>
  <si>
    <t>UNIVERSIDAD ANGELICUM</t>
  </si>
  <si>
    <t>41694813</t>
  </si>
  <si>
    <t>VACA VACA MARTHA PATRICIA</t>
  </si>
  <si>
    <t>41747709</t>
  </si>
  <si>
    <t>ROLDAN RAMIREZ ELVIA LUCIA</t>
  </si>
  <si>
    <t>PONTIFICIA UNIVERSIDAD JAVERIANA - BOGOTA D.C.</t>
  </si>
  <si>
    <t>43320370</t>
  </si>
  <si>
    <t>DOCTORADO EN LA COMPLEJIDAD DE LA RAZÓN</t>
  </si>
  <si>
    <t>UNIVERSIDAD DE MÁLAGA</t>
  </si>
  <si>
    <t>45540954</t>
  </si>
  <si>
    <t>URIBE MARIN PAOLA ANDREA</t>
  </si>
  <si>
    <t>MAGISTER EN ASESORÍA FAMILIAR Y GESTIÓN DE PROGRAMAS PARA LA FAMILIA</t>
  </si>
  <si>
    <t>51647649</t>
  </si>
  <si>
    <t>DOCAL MILLAN MARIA DEL CARMEN</t>
  </si>
  <si>
    <t>51871074</t>
  </si>
  <si>
    <t>RICO DIAZ DIANA</t>
  </si>
  <si>
    <t>MAESTRÍA EN PSICOLOGÍA</t>
  </si>
  <si>
    <t>UNIVERSIDAD CATÓLICA DE COLOMBIA</t>
  </si>
  <si>
    <t>51976943</t>
  </si>
  <si>
    <t>CABRERA GARCIA VICTORIA EUGENIA</t>
  </si>
  <si>
    <t>52157953</t>
  </si>
  <si>
    <t>ROCHA NARVAEZ BRENDA LIZ</t>
  </si>
  <si>
    <t>MAGÍSTER EN SEXOLOGÍA Y SEXUALIDAD HUMANA</t>
  </si>
  <si>
    <t>SOCIEDAD HISPANO AMERICANA DE PSICOLOGÍA APLICADA. ON LINE</t>
  </si>
  <si>
    <t>52500401</t>
  </si>
  <si>
    <t>52707877</t>
  </si>
  <si>
    <t>CASADIEGO ORDONEZ AIDA MILENA</t>
  </si>
  <si>
    <t>52864375</t>
  </si>
  <si>
    <t>LEIVA TOWNSEND PAMELA</t>
  </si>
  <si>
    <t>MAGÍSTER EN ESTUDIOS SOCIALES</t>
  </si>
  <si>
    <t>52868617</t>
  </si>
  <si>
    <t>ESPECIALIDAD EN PSIQUIATRÍA</t>
  </si>
  <si>
    <t>UNIVERSIDAD NACIONAL DE COLOMBIA</t>
  </si>
  <si>
    <t>53074178</t>
  </si>
  <si>
    <t>RODRIGUEZ LOPEZ AMANDA JANNETH</t>
  </si>
  <si>
    <t>MAGÍSTER EN SALUD PÚBLICA</t>
  </si>
  <si>
    <t>UNIVERSIDAD POMPEU FABRA</t>
  </si>
  <si>
    <t>63293321</t>
  </si>
  <si>
    <t>MAGÍSTER EN CIENCIAS PARA LA FAMILIA</t>
  </si>
  <si>
    <t>UNIVERSIDAD DE LOS ANDES DE CHILE</t>
  </si>
  <si>
    <t>63504670</t>
  </si>
  <si>
    <t>GUEVARA MARIN IVON PAOLA</t>
  </si>
  <si>
    <t>MAGÍSTER EN PSICOLOGÍA</t>
  </si>
  <si>
    <t>UNIVERSIDAD DE LOS ANDES - BOGOTA D.C.</t>
  </si>
  <si>
    <t>71759427</t>
  </si>
  <si>
    <t>UNIVERSIDAD NACIONAL DE COLOMBIA - BOGOTA D.C.</t>
  </si>
  <si>
    <t>79440155</t>
  </si>
  <si>
    <t>SALAZAR ARANGO PABLO ANDRES</t>
  </si>
  <si>
    <t>Medio Tiempo</t>
  </si>
  <si>
    <t>MAGÍSTER EN PLANIFICACIÓN Y ADMINISTRACIÓN DEL DESARROLLO REGIONAL</t>
  </si>
  <si>
    <t>79779074</t>
  </si>
  <si>
    <t>DIAZ BOHORQUEZ JUAN CAMILO</t>
  </si>
  <si>
    <t>UNIVERSIDAD EXTERNADO DE COLOMBIA - BOGOTA D.C.</t>
  </si>
  <si>
    <t>CE</t>
  </si>
  <si>
    <t>427155</t>
  </si>
  <si>
    <t>CONEN CRISTIAN</t>
  </si>
  <si>
    <t>E373452</t>
  </si>
  <si>
    <t>ASTUY ANNABEL</t>
  </si>
  <si>
    <t>PS</t>
  </si>
  <si>
    <t>17032187</t>
  </si>
  <si>
    <t>PISCITELLI MURPHY ALEJANDRO PABLO</t>
  </si>
  <si>
    <t>DOCTORADO EN SOCIOLOGÍA</t>
  </si>
  <si>
    <t>UNIVERSIDAD CATOLICA ARGENTINA SANTA MARIA DE LOS BUENOS AIRES</t>
  </si>
  <si>
    <t>AAE017600</t>
  </si>
  <si>
    <t>MIJANCOS GURRUCHAGA MARIA TERESA</t>
  </si>
  <si>
    <t>UNIVERSIDAD COMPLUTENSE DE MADRID</t>
  </si>
  <si>
    <t>BE501279</t>
  </si>
  <si>
    <t>MORATA GARCIA DE LA PUERTA MARIA BELEN</t>
  </si>
  <si>
    <t>DOCTORADO EN CIENCIAS POLÍTICAS Y SOCIOLOGÍA</t>
  </si>
  <si>
    <t>UNIVERSIDAD DE GRANADA</t>
  </si>
  <si>
    <t>PAG526583</t>
  </si>
  <si>
    <t>DOCTORADO EN FILOSOFÍA Y CIENCIAS DE LA EDUCACIÓN</t>
  </si>
  <si>
    <t>Ciencias Sociales y Humanas</t>
  </si>
  <si>
    <t>Presencial</t>
  </si>
  <si>
    <t>FAM-21-2016</t>
  </si>
  <si>
    <t>World Family Map Fase II</t>
  </si>
  <si>
    <t>Familia y Sociedad</t>
  </si>
  <si>
    <t>RII.</t>
  </si>
  <si>
    <t>FAM-22-2017</t>
  </si>
  <si>
    <t>La formación ciudadana desde las prácticas cotidianas de las familias del municipio de Cajicá</t>
  </si>
  <si>
    <t>Moreno-Acero, I., Bermúdez-Calderón, M., Mendoza-Ocampo, Z., &amp; Urdaneta, D. (2018). Desafíos de la integración familia-escuela en un colegio oficial de Bogotá: un análisis desde las representaciones sociales de padres y estudiantes. Praxis, 14(1), 25-39</t>
  </si>
  <si>
    <t>Moreno, I., Patiño, C., Sánchez,A., Fortiche, S. y González, I. (2018). Prácticas educativas familiares (PEF) de familias en condición de extrema pobreza en Cartagena De Indias. Revista Agora USB, 18(1), 210-227.</t>
  </si>
  <si>
    <t>Moreno-Acero, I., Leyva-Townsend, P. y Parra-Moreno, C. (2019). La Familia, primer ámbito de educación cívica. Civilizar: Ciencias Sociales Y Humanas, 19(37), 1-24</t>
  </si>
  <si>
    <t>Moreno, I., Hernández, J., Mosquera, N., París, L. &amp; Venegas, C. (2019). Prácticas educativas familiares de un grupo de madres adolescentes del Distrito de Buenaventura, Colombia. Revista Investigación y Desarrollo, 27(1), 50-86.</t>
  </si>
  <si>
    <t>Moreno Acero, I. D., Sanabria Parrado, W. A., Nocua Gaona, I., Guzmán León, E. L., Silva Martínez, J., y Caicedo Ramos, L. Y. (2019). Prácticas educativas familiares en contextos de vulnerabilidad social. Revista Colombiana de Ciencias Sociales, 10(2), pp. 399-425.DOI: https://doi.org/10.21501/22161201.2765</t>
  </si>
  <si>
    <t>FAM-23-2017</t>
  </si>
  <si>
    <t>IMPLICACIONES SOCIOJURÍDICAS DE LA PRÁCTICA DE LA MATERNIDAD SUBROGADA EN COLOMBIA</t>
  </si>
  <si>
    <t>Muñoz-Gómez, D. El problema jurídico de la propiedad sobre los gametos y embriones utilizados en las Técnicas de Reproducción Humana Asistida en Colombia. En Manuel, r. (ed) (2020). Debates contemporáneos sobre la propiedad (165-188). Bogotá: Editorial Universidad del Rosario</t>
  </si>
  <si>
    <t>Muñoz-Gómez, D. (2021). Barreras comunicacionales en la práctica de la maternidad subrogada. Una crisis en tiempos de pandemia. Revista Bioética y Derecho, 52, 61-83.</t>
  </si>
  <si>
    <t>FAM-26-2019</t>
  </si>
  <si>
    <t>WORLD FAMILY MAP Fase III RELIGIÓN Y DIVISIÓN POR GÉNERO DEL TRABAJO DENTRO Y FUERA DEL HOGAR EN LAS PAREJAS EN LATINOAMÉRICA</t>
  </si>
  <si>
    <t>2020</t>
  </si>
  <si>
    <t>FAM-45-2020</t>
  </si>
  <si>
    <t>La violencia al interior de la familia: las relaciones entre hombres y mujeres</t>
  </si>
  <si>
    <t>Docal-Millán, M.C. Violencia intrafamiliar (VIF) en el marco del Covid-19 en Colombia. En Consuelo, L. (2020).Teletrabajo y conciliación en el contexto de la covid-19. Nuevos retos en el marco de la prevención de la violencia de género y la calidad de vida de las mujeres (211-233). España: Aranzadi editores.</t>
  </si>
  <si>
    <t>Fecha de corte: 9 de febrero de 2022</t>
  </si>
  <si>
    <t>2021</t>
  </si>
  <si>
    <t>FAM-47-2020</t>
  </si>
  <si>
    <t>Factores promotores y atenuantes del estrés parental en padres de familia en el marco del Covid-19 en Colombia, Argentina, Chile y Aruba</t>
  </si>
  <si>
    <t>Investigador Asociado (I)</t>
  </si>
  <si>
    <t>Investigador Junior (IJ)</t>
  </si>
  <si>
    <t>Investigador Sénior (IS)</t>
  </si>
  <si>
    <t>¿Tiene todavía sentido el marimonio?</t>
  </si>
  <si>
    <t>Capítulo de libro</t>
  </si>
  <si>
    <t>CRISTIAN CONEN</t>
  </si>
  <si>
    <t>Conen, C. ¿Tiene todavía sentido el marimonio?. En Pérez de Laborda, M.; Soler Gil, F.J.; Vanney, C (editores) (2018). ¿Quiénes somos?. Pamplona. España: EUNSA</t>
  </si>
  <si>
    <t>El fin matrimonial del "Bonum Coniugum" en el pensamiento de Karol Wojtyla / Juan Pablo II</t>
  </si>
  <si>
    <t>Conen, Cristian. El fin matrimonial del "Bonum Coniugum" en el pensamiento de Karol Wojtyla / Juan Pablo II. En A. M. Sanguineti, C. Conen, P. de Delbosco, H. Delbosco, C. Camean Ariza y M. Cornu Labat (2019). Sobre la naturaleza del matrimonio. Buenos Aires, Argentina: Logos.</t>
  </si>
  <si>
    <t>El Hogar a la luz de las distintas generaciones</t>
  </si>
  <si>
    <t>Idrovo, S. &amp; Leyva, P. El Hogar a la luz de las distintas generaciones. En Patricia, D., Belén, M. y Sandra, I.(2018). Segundo Reporte Global Home Index: Una visión desde Latinoamérica. Buenos Aires: Baur.</t>
  </si>
  <si>
    <t>El problema jurídico de la propiedad sobre los gametos y embriones utilizados en las Técnicas de Reproducción Humana Asistida en Colombia</t>
  </si>
  <si>
    <t>DIANA STHEFANIA MUÑOZ GOMEZ</t>
  </si>
  <si>
    <t>Enseñemos paz, aprendamos paz. La pedagogía al servicio de la cohesión social</t>
  </si>
  <si>
    <t>Enciso, J.D. y Conen, C- Enseñemos paz, aprendamos paz. La pedagogía al servicio de la cohesión social. En Juan David, E. (editori) (2019). Enseñemos paz, aprendamos paz. La pedagogía al servicio de la cohesión social. Colombia: Universidad de La Sabana</t>
  </si>
  <si>
    <t>Estado Actual de la investigación académica en familia: una mirada a los estudios colombianos</t>
  </si>
  <si>
    <t>Docal-Millán, M. C., Cabrera-García V.E., Salazar- Arango P.A., (2017). Estado Actual de la investigación académica en familia: una mirada a los estudios colombianos. En: El lado humano de la sostenibilidad: Reflexiones desde lo privado y lo público. 19-45.</t>
  </si>
  <si>
    <t>VICTORIA EUGENIA CABRERA GARCIA</t>
  </si>
  <si>
    <t>Faith and Fertility in the 21st Century</t>
  </si>
  <si>
    <t>DeRose, L., Wilcox, W. B., Salazar-Arango, A., Huarcaya, G., Su, K-H., Ochoa, S. &amp; Reyes Brito, J. Faith and Fertility in the 21st Century. En Wilcox, W. B., DeRose, L., &amp; Carroll, J. (Eds.). (2019). Mapping Family Change and Child Well-Being Outcomes, World Family Map, An International Report (pp. 6-17). New York: Institute for Family Studies and Wheatley Institution.</t>
  </si>
  <si>
    <t>Violencia intrafamiliar (VIF) en el marco del Covid-19 en Colombia</t>
  </si>
  <si>
    <t>Actitudes Hacia el Amor en Relaciones Románticas de Jóvenes Universitarios</t>
  </si>
  <si>
    <t>Artículos completos de investigación</t>
  </si>
  <si>
    <t>Rocha, B., Avendaño, C., Barrios, A., Polo, A. (2016) Actitudes Hacia el Amor en Relaciones Románticas de Jóvenes Universitarios, Praxis &amp; Saber, 8(16), 155-178.</t>
  </si>
  <si>
    <t>Análisis de la resiliencia en personas divorciadas, según su nivel educativo e ingresos económicos.</t>
  </si>
  <si>
    <t>Cabrera García, V., Casas, K., Pardo, S. &amp; Rodríguez, D. (2017). Análisis de la resiliencia en personas divorciadas, según su nivel educativo e ingresos económicos. Psicogente, 20(37),160-171.</t>
  </si>
  <si>
    <t>Are children barriers to the gender revolution? International comparisons</t>
  </si>
  <si>
    <t>DeRose, L. F., Goldscheider, F., Reyes, J., Salazar-Arango, A., Corcuera, P., Corcuera, P. J., &amp; Gas-Aixendri, M. (2019). Are children barriers to the gender revolution? International comparisons. European Journal of Population, 35(5), 987-1021.</t>
  </si>
  <si>
    <t>Barreras comunicacionales en la práctica de la maternidad subrogada. Una crisis en tiempos de pandemia</t>
  </si>
  <si>
    <t>Calidad de vida y percepción de apoyo social en personas con HIV en Bogotá, Colombia</t>
  </si>
  <si>
    <t>Moreno-Montoya, J., Barragán, Ana M., Martínez, M., Rodríguez, A., González, A. (2018). Calidad de vida y percepción de apoyo social en personas con HIV en Bogotá, Colombia. Biomédica, 38 (4), 577-585.</t>
  </si>
  <si>
    <t>Couple Religiosity, Male Headship, Intimate Partner Violence, and Infidelity</t>
  </si>
  <si>
    <t>Desafíos de la integración familia-escuela en un colegio oficial de Bogotá: un análisis desde las representaciones sociales de padres y estudiantes</t>
  </si>
  <si>
    <t>Desintegración y recomposición de la unidad familiar de las víctimas del conflicto armado en Colombia</t>
  </si>
  <si>
    <t>MORENO-ACERO, Iván Darío; DÍAZ-SANTOS, Sergio Emiro; ROJAS-GARCÍA, Andrea Del Pilar. (2021). Desintegración y recomposición de la unidad familiar de las víctimas del conflicto armado en Colombia. Entramado, 7(1), 98-121.</t>
  </si>
  <si>
    <t>El fin matrimonial del bonum coniugum en el pensamiento de Karol Wojtyla/ Juan Pablo II</t>
  </si>
  <si>
    <t>Conen, C. (2017).El fin matrimonial del bonum coniugum en el pensamiento de Karol Wojtyla / Juan Pablo II. Franciscanum, 59,(167),319-350.</t>
  </si>
  <si>
    <t>Estabilidad marital en matrimonios distanciados por la misionalidad de las Fuerzas Militares de Colombia</t>
  </si>
  <si>
    <t>Cabrera García, V. E., Rodríguez Casallas, M. C., Velásquez Ladino, L. D., &amp; Garzón Cruz, Y. T. (2021). Estabilidad marital en matrimonios distanciados por la misionalidad de las Fuerzas Militares de Colombia. Revista Científica General José María Córdova, 19(33), 159-177. http://dx.doi.org/10.21830/19006586.710</t>
  </si>
  <si>
    <t>Estilos de apego parental y dependencia emocional en las relaciones románticas de una muestra de jóvenes universitarios en Colombia</t>
  </si>
  <si>
    <t>Rocha, B.L., Umbarila, J., Meza, M., y Riveros F. A. (2019). Estilos de apego parental y dependencia emocional en las relaciones románticas de una muestra de jóvenes universitarios en Colombia. Diversitas, 15 (2), 109-123</t>
  </si>
  <si>
    <t>Evaluación de la Asociación entre el Estilo de Apego Parental y los Celos Románticos en una Muestra de Estudiantes Universitarios Colombianos</t>
  </si>
  <si>
    <t>Rocha, B.L., Posada, C.Q., Parra, V.R., y Herrera, R.T. (2019). Evaluación de la asociación entre el estilo de apego parental y los celos románticos en una muestra de estudiantes universitarios colombianos. Psychología: Avances de la Disciplina, 13(1), 13-24.</t>
  </si>
  <si>
    <t>Familia y escuela: contextos asociados al inicio de la actividad sexual de los adolescentes colombianos</t>
  </si>
  <si>
    <t>Cabrera, V., Docal, M., Manrique, L., Córtes, J. y Tobón, C. (2018). Familia y escuela: contextos asociados al inicio de la actividad sexual de los adolescentes colombianos. Revista salud pública, 20 (3), 279-285</t>
  </si>
  <si>
    <t>Father Absence and the Reverse Gender Gap in Latin American Education</t>
  </si>
  <si>
    <t>DeRose, L. F., Huarcaya, G., &amp; Salazar Arango, A. (2018). Father Absence and the Reverse Gender Gap in Latin American Education. Journal of Family Issues 39 (13), 3508- 3534</t>
  </si>
  <si>
    <t>Has the New Natalism Reduced the Religious Fertility Advantage?</t>
  </si>
  <si>
    <t>Importancia de la diferenciación del sí mismo y el ajuste diádico en la explicación de la estabilidad marital</t>
  </si>
  <si>
    <t>Cabrera García, V. E., Herrera Calle, L. y Serrato Vásquez, C. (2019). Importancia de la diferenciación de sí mismo y el ajuste diádico en la explicación de la estabilidad marital. Revista Colombiana de Psicología, 28, (1) 65-80.</t>
  </si>
  <si>
    <t>La Familia, primer ámbito de educación cívica</t>
  </si>
  <si>
    <t>Maternal union instability and childhood mortality risk in the Global South, 2010–14</t>
  </si>
  <si>
    <t>Laurie F, DeRose., Salazar Arango, Andrés., Corcuera García, Paúl., Montserrat Gas Aixendri., &amp; Rivera Reynaldo (2017): Maternal union instability and childhood mortality risk in the Global South, 2010–14. Population Studies, 71, 2, 211-228. ISSN 14774747, 00324728</t>
  </si>
  <si>
    <t>Necesidades de acceso a servicios institucionales de familias con hijos con discapacidad intelectual</t>
  </si>
  <si>
    <t>Cabrera García, V., García Reales, J., Rivera Ensuncho, M. y Bermeo Solarte, L. (2019). Necesidades de acceso a servicios institucionales de familias con hijos con discapacidad intelectual. Duazary, 16(3), 74-86.</t>
  </si>
  <si>
    <t>Necesidades de la familia y de la escuela en la educación de niños y niñas con discapacidad intelectual</t>
  </si>
  <si>
    <t>Acuña, L., Cabrera, V., Medina, D., &amp; Lizarazo, F. (2017). Necesidades de la familia y de la escuela en la educación de niños con discapacidad intelectual. I+D Revista de Investigaciones, 9 (1), 126 - 137</t>
  </si>
  <si>
    <t>Negligencia del padre: Una práctica que puede llevar al embarazo adolescente</t>
  </si>
  <si>
    <t>Salazar Arango, A., Ávila Navarrete, V. C., &amp; Berna Velásquez, C. (2017). Negligencia del padre: Una práctica que puede llevar al embarazo adolescente. Revista Colombiana de Ciencias Sociales, 9(1), 51-75</t>
  </si>
  <si>
    <t>Nivel de satisfacción en relaciones románticas generadas mediante el uso de internet en jóvenes universitarios</t>
  </si>
  <si>
    <t>Rocha, B.L., Uribe, P.A., Arias, G.L., y Estupiñán L.C. (2019). Nivel de satisfacción en relaciones románticas generadas mediante el uso de internet en Jóvenes universitarios. Palobra, 19 (1), 107-120</t>
  </si>
  <si>
    <t>Prácticas educativas familiares (PEF) de familias en condición de extrema pobreza en Cartagena De Indias</t>
  </si>
  <si>
    <t>Prácticas educativas familiares de un grupo de madres adolescentes del Distrito de Buenaventura, Colombia</t>
  </si>
  <si>
    <t>Prácticas educativas familiares en contextos de vulnerabilidad social</t>
  </si>
  <si>
    <t>Relación del consumo de alcohol y el monitoreo parental con el inicio de las relaciones sexuales de los adolescentes escolarizados de Colombia</t>
  </si>
  <si>
    <t>Rodríguez-López, A., Rico-Díaz, D., Montero-Meneses, O. L., &amp; Rubio-León, Ángel M. (2020). Relación del consumo de alcohol y el monitoreo parental con el inicio de las relaciones sexuales de los adolescentes escolarizados de Colombia. Academia Y Virtualidad, 12(2), 95-106. https://doi.org/10.18359/ravi.4338</t>
  </si>
  <si>
    <t>Relación entre las prácticas parentales y el comportamiento externalizante de los adolescentes.</t>
  </si>
  <si>
    <t>Guevara-Marín, I., Diaz-Plata, A., Mondragón-Parada, W., &amp; Ramos-Gasca, S. (2021). Relación entre las prácticas parentales y el comportamiento externalizante de los adolescentes. Civilizar: Ciencias Sociales Y Humanas, 21(40). https://doi.org/10.22518/jour.ccsh/2021.1a06</t>
  </si>
  <si>
    <t>Violencia en las relaciones románticas y tipología familiar en jóvenes universitarios</t>
  </si>
  <si>
    <t>Rocha, B.L., Venegas , B. M., Ortiz, O. E. &amp; Basto, S. (2021). Violencia en las relaciones románticas y tipología familiar en jóvenes universitarios. Diversitas, 17(1),1-34.</t>
  </si>
  <si>
    <t>Casarse es un acto de amor</t>
  </si>
  <si>
    <t>Artículo de reflexión</t>
  </si>
  <si>
    <t>El amor auténtico o ecológico</t>
  </si>
  <si>
    <t>El derecho a la educación matrimonial y familiar</t>
  </si>
  <si>
    <t>La rebelión educativa</t>
  </si>
  <si>
    <t>Sentido común y familia</t>
  </si>
  <si>
    <t>RNI.</t>
  </si>
  <si>
    <t>Discursos y prácticas de la familia en la formación de la ciudadanía y su incidencia en los adolescentes escolarizados</t>
  </si>
  <si>
    <t>Docal-Millán, M. C., Fajardo G., C. I., Arciniegas C., J. O., y Monastoque N., A. A. (2018). Discursos y prácticas de la familia en la formación de la ciudadanía y su incidencia en los adolescentes escolarizados. Revista Aletheia, 10(1), 122-147.</t>
  </si>
  <si>
    <t>Ejemplificar la diferencia desde la literarura: Análisis del aporte de Czeslaw Milosz</t>
  </si>
  <si>
    <t>La familia en las representaciones sociales de los docentes de un colegio distrital de Bogotá</t>
  </si>
  <si>
    <t>Moreno, I., Celis, E., Gereda, B., Hernández, L., &amp; Romero, S. (enero-junio, 2017). La familia en las representaciones sociales de los docentes de un colegio distrital de Bogotá. Revista Investigium IRE: Ciencias Sociales y Humanas, VIII (1). 29-43.</t>
  </si>
  <si>
    <t>Fecha de corte: 11 de febrero de 2022</t>
  </si>
  <si>
    <t>Convenio Práctica Profesional</t>
  </si>
  <si>
    <t>Convenio Marco</t>
  </si>
  <si>
    <t>Indefinido</t>
  </si>
  <si>
    <t>ASOCIACIÓN PARA LA ENSEÑANZA "ASPAEN"</t>
  </si>
  <si>
    <t>Acuerdo marco</t>
  </si>
  <si>
    <t>Formación,Investigación,Extensión,Administrativa,Otras actividades de cooperación</t>
  </si>
  <si>
    <t>Acuerdo marco de cooperación</t>
  </si>
  <si>
    <t>Convenio marco</t>
  </si>
  <si>
    <t>Universidad de Los Hemisferios</t>
  </si>
  <si>
    <t>Universidad Internacional de Cataluña</t>
  </si>
  <si>
    <t>Movilidad de estudiantes</t>
  </si>
  <si>
    <t>4/17/2021</t>
  </si>
  <si>
    <t>Consulado General De España En Bogotá</t>
  </si>
  <si>
    <t>Administrativa</t>
  </si>
  <si>
    <t>Università Cattolica del Sacro Cuore</t>
  </si>
  <si>
    <t>Convenio marco y de intercambio de estudiantes</t>
  </si>
  <si>
    <t>Universidad de Piura</t>
  </si>
  <si>
    <t>Memorando de Entendimiento que se actualiza a acuerdo marco.</t>
  </si>
  <si>
    <t>Universidad de Navarra</t>
  </si>
  <si>
    <t>12/20/2024</t>
  </si>
  <si>
    <t>Universidad Austral</t>
  </si>
  <si>
    <t>Universidad del Istmo</t>
  </si>
  <si>
    <t xml:space="preserve">Organizar actividades conjuntas. Intercambio de docentes y estudiantes. Concertar planes de asesoramiento, capacitación de docentes y desarrollo de programas de investigación. </t>
  </si>
  <si>
    <t>10/30/2023</t>
  </si>
  <si>
    <t>UNIVERSITY OF VIRGINIA</t>
  </si>
  <si>
    <t>ASCUN - HRK</t>
  </si>
  <si>
    <t>Universidad Panamericana</t>
  </si>
  <si>
    <t>Universidad Católica San Pablo</t>
  </si>
  <si>
    <t>Convenio específico de colaboración científica</t>
  </si>
  <si>
    <t>12/17/2024</t>
  </si>
  <si>
    <t>FUENTES:</t>
  </si>
  <si>
    <t>1.- Informes al Rector Mensual
2.- Dir. Proyección Social - Convenios de prácticas - (Jessica Giraldo)
3.  Informacón proporcionada por la Jefatura Cooperación Internacional y Visibilidad de la Dirección de Relaciones Internacionales.</t>
  </si>
  <si>
    <r>
      <rPr>
        <b/>
        <sz val="10"/>
        <rFont val="Century Gothic"/>
        <family val="2"/>
      </rPr>
      <t xml:space="preserve">Nota convenios nacionales: </t>
    </r>
    <r>
      <rPr>
        <sz val="10"/>
        <rFont val="Century Gothic"/>
        <family val="2"/>
      </rPr>
      <t>Convenios de prácticas proporcionados por la Jefatura de la Dirección de Currículo. Los convenios de Biblioteca no se incluyen dentro de los programas pues todos son institucionales.</t>
    </r>
  </si>
  <si>
    <t>Fecha de corte nacionales: 7 de abril del 2021
Fecha de corte internacionales: 27 de agosto del 2021</t>
  </si>
  <si>
    <t>Ciclo de conferencias en Cuzco</t>
  </si>
  <si>
    <t>Conferencia</t>
  </si>
  <si>
    <t>Comunidad universitaria y publico general.</t>
  </si>
  <si>
    <t>Pautas para lograr una relación matrimonial sólida y estable</t>
  </si>
  <si>
    <t>Curso</t>
  </si>
  <si>
    <t>Padres de familia del Gimnasio Los Cerros</t>
  </si>
  <si>
    <t>Proyecto de vida y calidad de la relación de pareja</t>
  </si>
  <si>
    <t>IX Congreso Internacional sobre La Familia</t>
  </si>
  <si>
    <t>Encuentro - Conversatorio</t>
  </si>
  <si>
    <t>Comunidad en general</t>
  </si>
  <si>
    <t>Cátedra de Familia</t>
  </si>
  <si>
    <t>Conciliación Familia - Trabajo</t>
  </si>
  <si>
    <t>”Aprender a escuchar: habilidades gerenciales para la familia</t>
  </si>
  <si>
    <t>El cuidado del adulto mayor en casa: una labor de vida</t>
  </si>
  <si>
    <t>Posgrados virtuales: una oportunidad oara los profesionales del mundo</t>
  </si>
  <si>
    <t>La asesoría familiar: nuevos significados para tu vida</t>
  </si>
  <si>
    <t>Foro</t>
  </si>
  <si>
    <t>XIX Sesión del Fórum de Ética y RSE</t>
  </si>
  <si>
    <t>III  Fórum de Estrategia y Prospectiva</t>
  </si>
  <si>
    <t>Innovación 4.0</t>
  </si>
  <si>
    <t xml:space="preserve">Alejandro Pablo Piscitelli Murphy  </t>
  </si>
  <si>
    <t>CIENCIAS SOCIALES Y HUMANAS</t>
  </si>
  <si>
    <t>UNIVERSIDAD CATÓLICA</t>
  </si>
  <si>
    <t>Argentina</t>
  </si>
  <si>
    <t>Conferencista</t>
  </si>
  <si>
    <t>España</t>
  </si>
  <si>
    <t>Belen Morata Garcia De La Puerta</t>
  </si>
  <si>
    <t>UNIVERSIDAD ANDRÉS BELLO DE CHILE</t>
  </si>
  <si>
    <t>Carey Cecilia Campbell Florian</t>
  </si>
  <si>
    <t>NO DEFINIDO</t>
  </si>
  <si>
    <t>Mexico</t>
  </si>
  <si>
    <t>Cheron Zanini Moretti</t>
  </si>
  <si>
    <t>UNIVERSIDADE DE SANTA CRUZ DO SUL</t>
  </si>
  <si>
    <t>Brasil</t>
  </si>
  <si>
    <t>Edward Jeffrey Hill</t>
  </si>
  <si>
    <t>BRIGHAM YOUNG UNIVERSITY</t>
  </si>
  <si>
    <t>Juan Lopez Padilla</t>
  </si>
  <si>
    <t xml:space="preserve">María Reyes Rite Perez  </t>
  </si>
  <si>
    <t>Olga Lucia Reyes Ramirez</t>
  </si>
  <si>
    <t>Profesor Maestría</t>
  </si>
  <si>
    <t>Rodolfo José Castro Salinas</t>
  </si>
  <si>
    <t>UNIVERSIDAD CATÓLICA SAN PABLO</t>
  </si>
  <si>
    <r>
      <t xml:space="preserve">Nota: </t>
    </r>
    <r>
      <rPr>
        <sz val="10"/>
        <rFont val="Calibri"/>
        <family val="2"/>
      </rPr>
      <t>Se incluyen todos los profesores invitados por la facultad.</t>
    </r>
  </si>
  <si>
    <r>
      <t xml:space="preserve">Fuente :  </t>
    </r>
    <r>
      <rPr>
        <i/>
        <sz val="10"/>
        <rFont val="Calibri"/>
        <family val="2"/>
      </rPr>
      <t xml:space="preserve">Dirección de Desarrollo Estratégico </t>
    </r>
    <r>
      <rPr>
        <b/>
        <sz val="10"/>
        <rFont val="Calibri"/>
        <family val="2"/>
      </rPr>
      <t xml:space="preserve"> Fecha de corte : </t>
    </r>
    <r>
      <rPr>
        <sz val="10"/>
        <rFont val="Calibri"/>
        <family val="2"/>
      </rPr>
      <t xml:space="preserve"> 24 de enero de 2022</t>
    </r>
  </si>
  <si>
    <t>Herramientas para trabajar el amor de pareja</t>
  </si>
  <si>
    <t>Estudiantes y Comunidad Académica</t>
  </si>
  <si>
    <t>Conferencia o ponencia</t>
  </si>
  <si>
    <t>La crisis global del Covid 19 y su impacto en las familias colombianas</t>
  </si>
  <si>
    <t>Fuente: SIGA Académico - 8 de febrero de 2022</t>
  </si>
  <si>
    <t xml:space="preserve">Sistema para la Preveción de la Deserción de la Educación Superior - SPADIES. </t>
  </si>
  <si>
    <r>
      <t xml:space="preserve">Fuente :  </t>
    </r>
    <r>
      <rPr>
        <i/>
        <sz val="10"/>
        <rFont val="Calibri"/>
        <family val="2"/>
      </rPr>
      <t xml:space="preserve">Convocatoria Investigadores MinCiencias 894 del 2021 
</t>
    </r>
    <r>
      <rPr>
        <b/>
        <i/>
        <sz val="10"/>
        <rFont val="Calibri"/>
        <family val="2"/>
      </rPr>
      <t>Fecha de corte:</t>
    </r>
    <r>
      <rPr>
        <i/>
        <sz val="10"/>
        <rFont val="Calibri"/>
        <family val="2"/>
      </rPr>
      <t xml:space="preserve"> 25 de enero de 202</t>
    </r>
    <r>
      <rPr>
        <b/>
        <sz val="10"/>
        <rFont val="Calibri"/>
        <family val="2"/>
      </rPr>
      <t>2</t>
    </r>
  </si>
  <si>
    <t>Otros (áreas de soporte Laboratorios + Serv. De Salud + Oratorios)</t>
  </si>
  <si>
    <t>Fecha de corte 7 de abril de 2021</t>
  </si>
  <si>
    <t>EICEA</t>
  </si>
  <si>
    <t>PSICOLOGÍA SOCIAL COMUNITARIA</t>
  </si>
  <si>
    <t>MAGÍSTER EN EDUCACIÓN CON ÉNFASIS EN PARTICIPÁCIÓN COMUNITARIA</t>
  </si>
  <si>
    <t>POSADA GONZALEZ NUBIA LEONOR</t>
  </si>
  <si>
    <t>MAGISTER EN ESTUDIOS POLÍTICOS</t>
  </si>
  <si>
    <t>DOCTORADO EN EDUCACIÓN Y PSICOLOGÍA</t>
  </si>
  <si>
    <t>REYES OLGA LUCIA</t>
  </si>
  <si>
    <t>DOCTORA EN EDUCACIÓN</t>
  </si>
  <si>
    <t>SUAREZ MARÍA FERNANDA</t>
  </si>
  <si>
    <t>UNIVERSIDADE FEDERAL DO RIO GRANDE DO SUL</t>
  </si>
  <si>
    <t>ARIZA OLARTE MARCELA</t>
  </si>
  <si>
    <t>CANO RODAS ANDRÉS MAURICIO</t>
  </si>
  <si>
    <t>MAESTRÍA EN TRABAJO SOCIAL CON ÉNFASIS EN FAMILIA Y REDES SOCIALES</t>
  </si>
  <si>
    <t>MAESTRÍA EN EDUCACIÓN CON ÉNFASIS EN DESARROLLO HUMANO Y VALORES</t>
  </si>
  <si>
    <t>DOCTOR EN DERECHO MATRIMONIAL</t>
  </si>
  <si>
    <t>MAGISTER ASESORIA FAMILIAR Y GESTION DE PROGRAMAS PARA LA FAMILIA</t>
  </si>
  <si>
    <t>DOCTORADA EN EDUCACIÓN</t>
  </si>
  <si>
    <t>GONZALEZ MARIA DEL ROSARIO</t>
  </si>
  <si>
    <t>SARMIENTO ANA MARIA</t>
  </si>
  <si>
    <t>PEDRAZA ALEXANDRA PATRICIA</t>
  </si>
  <si>
    <t>SACHICA BERNAL ALBA IRENE</t>
  </si>
  <si>
    <t>ROJAS CRISTIAN</t>
  </si>
  <si>
    <t>SANCHEZ BELVY ALEXANDRA</t>
  </si>
  <si>
    <t>DELGADO PEREZ JAVIER</t>
  </si>
  <si>
    <t>RODRIGUEZ CALDAS ELSA DE LOS ANGELES</t>
  </si>
  <si>
    <t>DIRECCIÓN CENTRAL</t>
  </si>
  <si>
    <t>FACULTAD DE EDUCACIÓN</t>
  </si>
  <si>
    <t>CORE CURRICULUM</t>
  </si>
  <si>
    <t xml:space="preserve">DERECHO Y CIENCIAS POLÍTICAS </t>
  </si>
  <si>
    <t>ENFERMERIA Y REHABILITACIÓN</t>
  </si>
  <si>
    <t>MAGISTER EN COMUNICACIÓN ESTRATÉGICA</t>
  </si>
  <si>
    <t>MAGISTER EN ESTUDIOS Y GESTIÓN DEL DESARROLLO</t>
  </si>
  <si>
    <t>MAGISTER EN EDUCACIÓN</t>
  </si>
  <si>
    <t>MAGISTER EN FILOSOFÍA APLICADA</t>
  </si>
  <si>
    <t>UNIVERSIDAD DE LA SALLE</t>
  </si>
  <si>
    <t>13 cohortes (2015-II a 2021-II)</t>
  </si>
  <si>
    <t>FAM-18-2015</t>
  </si>
  <si>
    <t>LA IDENTIDAD DEL MATRIMONIO EN EL PENSAMIENTO DE KAROL WOJTYLA SEGÚN EL MÉTODO ARISTOTÉLICO CAUSAL</t>
  </si>
  <si>
    <t>Finalizado</t>
  </si>
  <si>
    <t>Unidad académica
Instituto de La Familia</t>
  </si>
  <si>
    <t>Sostenibilidad de la familia</t>
  </si>
  <si>
    <t>NA</t>
  </si>
  <si>
    <t>Familia y contextos</t>
  </si>
  <si>
    <t xml:space="preserve">LEIVA TOWNSEND PAMELA </t>
  </si>
  <si>
    <t xml:space="preserve">Familia y contextos </t>
  </si>
  <si>
    <t>FAM-11-2013</t>
  </si>
  <si>
    <t>Familia y Función Social: Estudio sobre la Sostenibilidad de La Familia en Colombia</t>
  </si>
  <si>
    <t xml:space="preserve">DOCAL MILLAN MARIA DEL CARMEN
CABRERA GARCÍA VICTORIA EUGENIA
SALAZAR ARANGO PABLO ANDRES
 </t>
  </si>
  <si>
    <t>Dirección General de Investigación. Universidad de La Sabana</t>
  </si>
  <si>
    <t xml:space="preserve">En ejecución </t>
  </si>
  <si>
    <t xml:space="preserve">Familia y contestos </t>
  </si>
  <si>
    <t>FAM-20-2016</t>
  </si>
  <si>
    <t>Influencia del contexto familiar y de algunas características valoradas para la selección de pareja en la satisfacción de las relaciones románticas de jóvenes universitarios colombianos</t>
  </si>
  <si>
    <t>Terminado</t>
  </si>
  <si>
    <t>Instituto de La Familia</t>
  </si>
  <si>
    <t>Afectividad y sexualidad</t>
  </si>
  <si>
    <t>FAM-7-2009</t>
  </si>
  <si>
    <t>Factores familiares, escolares y de salud que promueven procesos de resiliencia en niños de 6 a 11 años</t>
  </si>
  <si>
    <t xml:space="preserve">Universidad de La Sabana
(convocatoria interna) </t>
  </si>
  <si>
    <t>Conceptualización de la familia</t>
  </si>
  <si>
    <t>FAM-23-17</t>
  </si>
  <si>
    <t>Implicaciones sociojurídicas de la práctica de la maternidad subrrogada</t>
  </si>
  <si>
    <t xml:space="preserve"> RODRIGUEZ LOPEZ AMANDA JANNETH</t>
  </si>
  <si>
    <t>World Family Map Fase III</t>
  </si>
  <si>
    <t xml:space="preserve">DeRose, L. F., Johnson, B. R., Wang, W., &amp; Salazar-Arango, A. (2021). Couple Religiosity, Male Headship, Intimate Partner Violence, and Infidelity. Review of Religious Research, 1-21. ISSN: 2211-4866 / 0034-673X </t>
  </si>
  <si>
    <t>FAM-16-2015</t>
  </si>
  <si>
    <t>Saberes y mediaciones en torno a la escuela y familia</t>
  </si>
  <si>
    <t>En registro</t>
  </si>
  <si>
    <t>Factores asociados a la estabilidad marital. Análisis por género y tipo de vínculo</t>
  </si>
  <si>
    <t>Matrimonio y relaciones familiares</t>
  </si>
  <si>
    <t xml:space="preserve">ROCHA NARVAEZ BRENDA LIZ
</t>
  </si>
  <si>
    <t>FAM-10-2013</t>
  </si>
  <si>
    <t>Estilos de vida de los jóvenes en Colombia</t>
  </si>
  <si>
    <t>CABRERA GARCIA VICTORIA EUGENIA
DOCAL MILLAN MARIA DEL CARMEN</t>
  </si>
  <si>
    <t xml:space="preserve">DeRose, L., Wilcox, W. B., Leyva-Townsend, P., Reyes Brito, J. and James, S. (2021) Has the New Natalism Reduced the Religious Fertility Advantage? Journal for the Scientific Study of Religion. Early View. https://doi.org/10.1111/jssr.12747 </t>
  </si>
  <si>
    <t xml:space="preserve">MORENO ACERO IVAN DARIO
LEIVA TOWNSEND PAMELA </t>
  </si>
  <si>
    <t>FAM-13-2014</t>
  </si>
  <si>
    <t>Validación para Colombia del Cuestionario de evaluación de las necesidades familiares, en familias de personas con discapacidad intelectual o del desarrollo</t>
  </si>
  <si>
    <t>ACUÑA ARANGO LINA MARIA
CABRERA GARCIA VICTORIA EUGENIA</t>
  </si>
  <si>
    <t>ROCHA NARVAEZ BRENDA LIZ
URIBE MARÍN PAOLA ANDREA
ESTUPIÑAN VEGA LINA CONSTANZA</t>
  </si>
  <si>
    <t>RODRIGUEZ LOPEZ AMANDA JANNETH
RICO DÍAZ DIANA</t>
  </si>
  <si>
    <t xml:space="preserve">GUEVARA MARÍN IVÓN PAOLA </t>
  </si>
  <si>
    <t>FAM-17-2015</t>
  </si>
  <si>
    <t>Sentidos y percepciones sobre familia de jóvenes estudiantes de colegios distritales</t>
  </si>
  <si>
    <t>Moreno Acero, I. (2017). Ejemplificar la diferencia desde la literatura: análisis del aporte de Czeslaw Milosz. Perseitas, 5(1), pp. 285 - 313</t>
  </si>
  <si>
    <t>Claves de una educación para el encuentro</t>
  </si>
  <si>
    <t>Conen, C. (2021). Claves de una educación para el encuentro en: Familia y afectividad. Editado por la Universidad Popular Autónoma del Estado de Puebla (UPAEP). ISBN 978-958-5111-90-5 (digital) 978-958-5111-91-2 (digital).</t>
  </si>
  <si>
    <t>Análisis de la producción científica de una unidad académica especializada en la familia</t>
  </si>
  <si>
    <t>Docal-Millán, M. C., Akl- Moanack, P. M., Pérez- Navarro, S. J., (2020) Análisis de la producción científica de una unidad académica especializada en la familia. Ciencias de la Información, 51(2), p. 11-18.</t>
  </si>
  <si>
    <t>DOCAL MILLAN MARIA DEL CARMEN
PAOLA MARIA AKL MOANACK</t>
  </si>
  <si>
    <t>La violencia de pareja. Una cuestión de pobreza social</t>
  </si>
  <si>
    <t>Docal-Millán, M.C., (2019) La violencia de pareja. Una cuestión de pobreza social. En: 
Las caras invisibles de la pobreza: una mirada integral de la vulnerabilidad. Actas del V Congreso Internacional del Centro para el Estudio de las Relaciones Interpersonales del Instituto de Ciencias para la Familia de la Universidad Austral. Buenos Aires: TeseoPress.</t>
  </si>
  <si>
    <t>Así son las familias bogotanas. Una mirada desde la política pública</t>
  </si>
  <si>
    <t>Docal-Millán, M. C., Cabrera-García, V.E. y Cuervo-Ríos, J.C. (2018). Así son las familias bogotanas. Una mirada desde la política pública. Editorial Universidad de La Sabana. Secretaría Distrital de Planeación. Bogotá, Colombia.</t>
  </si>
  <si>
    <t>Secretaría Distrital de Planeación</t>
  </si>
  <si>
    <t>DOCAL MILLAN MARIA DEL CARMEN
CABRERA GARCIA VICTORIA EUGENIA
CUERVO RIOS JUAN CARLOS</t>
  </si>
  <si>
    <t>Educar para la ciudadanía. Una cuestión de familia</t>
  </si>
  <si>
    <t xml:space="preserve">Docal-Millán, M. C., (2018). Educar para la ciudadanía. Una cuestión de familia. Colección Guías prácticas para la familia. Universidad de la Sabana, Instituto de La Familia. </t>
  </si>
  <si>
    <t>Concepciones sobre familia en adolescentes escolarizados en instituciones educativas distritales en Bogotá, Colombia</t>
  </si>
  <si>
    <t xml:space="preserve">María del Carmen Docal- Millán, M.C., Clavijo Gutiérrez, A., Barajas Guayambuco, G., Cortés Hernández, L.A., (2018). Concepciones sobre familia en adolescentes escolarizados en instituciones educativas distritales en Bogotá, Colombia. Revista Cultura, educación y sociedad. 7 (1), 23-38. </t>
  </si>
  <si>
    <t>Pandemia por Covid 19: Vivencias de las familias Colombianas durante El confinamiento y…¿ahora qué?</t>
  </si>
  <si>
    <t>Araújo-Vélez, A.M.; Docal-Millán, M. C.; &amp; Cabrera-García, V.E., (2021). Pandemia por Covid 19: Vivencias de las familias Colombianas durante El confinamiento y…¿ahora qué?. Revista Universidad Pontificia Bolivariana, 60(160), 45-59.</t>
  </si>
  <si>
    <t>DOCAL MILLAN MARIA DEL CARMEN
CABRERA GARCIA VICTORIA EUGENIA</t>
  </si>
  <si>
    <t>Validation of the Family Needs Assessment Scale for Colombian families of children with intellectual disability</t>
  </si>
  <si>
    <t>Aya, V.L., Ovalle, A., Cabrera, V.E, Duque, A. &amp; Muñoz, D. S. (2017). Validation of the Family Needs Assessment Scale for Colombian families of children with intellectual disability. International Journal of Disability and Human Development, 16(3), 311-319. https://doi.org/10.1515/ijdhd-2016-0033</t>
  </si>
  <si>
    <t>AYA GOMEZ VIVIANALUCIA
CABRERA GARCIA VICTORIA EUGENIA
MUÑOZ GOMEZ DIANA STHEFANIA</t>
  </si>
  <si>
    <t>Impacto psicológico del conflicto trabajo-familia/familia-trabajo en teletrabajadores de Colombia, Ecuador, España y Chile en contexto de la Covid-19. Pamela Leyva Investigadora principal. En ejecución</t>
  </si>
  <si>
    <t>Female board participation and firm’s financial performance: a panel study from a Latin American economy</t>
  </si>
  <si>
    <t>Leyva-Townsend, P., Rodriguez, W., Idrovo, S. y Pulga, F. (2021), "Female board participation and firm's financial performance: a panel study from a Latin American economy", Corporate Governance, Vol. 21 No. 5, pp. 920-938. https://doi.org/10.1108/CG-07-2019-0235</t>
  </si>
  <si>
    <t>FAM-19-2015</t>
  </si>
  <si>
    <t>Las representaciones televisivas y su influencia en los conceptos de matrimonio y familia en los jóvenes entre los 14 y 17 años edad de Bogotá</t>
  </si>
  <si>
    <t>Los padres de familia ante el consumo de televisión de sus hijos</t>
  </si>
  <si>
    <t>Díaz Bohórquez, J.C. y Moreno Acero, I.D., (2021). Los padres de familia ante el consumo de televisión de sus hijos. Revista Interamericana de Investigación, educación y pedagogía, 14(1). https://doi.org/10.15332/25005421.3340</t>
  </si>
  <si>
    <t>DIAZ BOHORQUEZ JUAN CAMILO
MORENO ACERO IVAN DARIO</t>
  </si>
  <si>
    <t>Abordajes investigativos sobre violencia intrafamiliar en Colombia desde la literatura científica.</t>
  </si>
  <si>
    <t>Pedraza Ortiz, AP, Y.Sánchez Salgado, and IA González Tobar. (2020). Abordajes investigativos sobre violencia intrafamiliar en Colombia desde la literatura científica. Actualidades Pedagógicas , (75), 81-102. doi: https://doi.org/10.19052/ap.vol1.iss75.5</t>
  </si>
  <si>
    <t>PEDRAZA ORTIZ ALEXANDRA PATRICIA</t>
  </si>
  <si>
    <t>Familia y escuela: dos contextos comprometidos con la formación en ciclo III de la educación básica</t>
  </si>
  <si>
    <t>Pedraza, A. P., Salazar Moreno, C. P., Robayo, A. E., &amp; Moreno, E. A. (2017). Familia y escuela: dos contextos comprometidos con la formación en ciclo III de la educación básica. Análisis, 49(91), 301-314. https://doi.org/10.15332/s0120-8454.2017.0091.02</t>
  </si>
  <si>
    <t>La tarea escolar como un compromiso de familia</t>
  </si>
  <si>
    <t>Rodríguez Rueda, Y., &amp; Pedraza Ortiz, A. (2019). La tarea escolar como un compromiso de familia. Revista Criterios, 24(1), 199–214. Recuperado a partir de https://revistas.umariana.edu.co/index.php/Criterios/article/view/1763</t>
  </si>
  <si>
    <t>Efectos positivos y negativos del rol del adulto mayor en la consolidación de la red social familiar</t>
  </si>
  <si>
    <t>Roldan Ramirez, E. L., Eslava Jacome, N. L., Ochoa Narvaez, E. M., Posada Lopez, L. J., &amp; Guzman Cabrera, S. (2020). Efectos positivos y negativos del rol del adulto mayor en la consolidación de la red social familiar. Investigación &amp;Amp; Desarrollo, 28(2), 57–80. https://doi.org/10.14482/INDES.28.2.302.231</t>
  </si>
  <si>
    <t>Violencia contra los menores en Colombia. Avances legislativos y experiencias de un programa académico online sobre prácticas y pautas de crianza amorosa.</t>
  </si>
  <si>
    <t>Romero Castillo, A.M., (2020). Violencia contra los menores en Colombia. Avances legislativos y experiencias de un programa académico online sobre prácticas y pautas de crianza amorosa. En: En Consuelo, L. (2020).Teletrabajo y conciliación en el contexto de la covid-19. Nuevos retos en el marco de la prevención de la violencia de género y la calidad de vida de las mujeres (189-211). España: Aranzadi editores.</t>
  </si>
  <si>
    <t>ROMERO CASTILLO ANA MARGARITA</t>
  </si>
  <si>
    <t>Tendencias de investigaciones sobre practicas de crianza en Latinoamérica</t>
  </si>
  <si>
    <t>Varela Londoño, S. P., Salguero Reyes, L. P., Galindo Mendoza, M. C., Moreno Benavides, A. M., &amp; Castañeda Orejuela, D. (2019). Tendencias de investigaciones sobre prácticas de crianza en Latinoamérica. Infancias Imágenes, 18(2), 247–258. https://doi.org/10.14483/16579089.14442</t>
  </si>
  <si>
    <t>VARELA LONDOÑO SANDRA PATRICIA</t>
  </si>
  <si>
    <t>Desarrollo Humano en las localidades de Bogotá y su relación con las estructuras familiares.</t>
  </si>
  <si>
    <t>Niño-Muñoz, D. P., Díaz-López, E., Ricaurte-Parrado, B., &amp; Villalobos-Arango, E. (2017). Desarrollo humano en las localidades de Bogotá y su relación con las estructuras familiares. Aletheia, 9(2), 242-269. Recuperado a partir de https://aletheia.cinde.org.co/index.php/ALETHEIA/article/view/423</t>
  </si>
  <si>
    <t>NIÑO MUÑOZ DIANA PATRICIA</t>
  </si>
  <si>
    <t>Estructuras familiares incompletas y el desarrollo humano en las localidades de Bogotá</t>
  </si>
  <si>
    <t>Niño Muñoz D., Solano Zea N., &amp; Almanza Rodríguez M. (2017). Estructuras familiares incompletas y el desarrollo humano en las localidades de Bogotá. Latinoamericana de Estudios de Familia, 9, 9-33. https://doi.org/10.17151/rlef.2017.9.2</t>
  </si>
  <si>
    <t>Estado del arte de documentos impresos de mediación pedagógica sobre sexualidad para
profesores, niños y adolescentes, enviados por el Ministerio de Educación Nacional a instituciones de educación formal en Colombia</t>
  </si>
  <si>
    <t>Posada González, N. L., López Maldonado, N. Y., Cubillos García, T. P., Vásquez Barrios, A., Briceño
Gómez, E., Buriticá Bedoya, D. M., Villa Bedoya, A. V., Díaz Amaya, D. M., Trujillo Charry, M., Cárdenas Hoyos, Y. P. &amp; Almario
Castañeda, F. A. (2017, julio-diciembre). Estado del arte de documentos impresos de mediación pedagógica sobre sexualidad para
profesores, niños y adolescentes, enviados por el Ministerio de Educación Nacional a instituciones de educación formal en Colombia
(1990-2014). Rev. Cient. Gen. José María Córdova, 15(20), 101-124. DOI: http://dx.doi.org/10.21830/19006586.169</t>
  </si>
  <si>
    <t>Caracterización de la Relación Trabajo – Familia en una Entidad Pública</t>
  </si>
  <si>
    <t>Gutiérrez, P. E., Popo Amu, S. M., Baquero Ospina, M. P., Giraldo Gutiérrez, J. H., &amp; Narváez, S. P. (2019). Caracterización de la Relación Trabajo – Familia en una Entidad Pública. Revista De Economía &amp; Administración E-ISSN 2463-1035 ISSN 1794-7561, 14(2), 47-70. Recuperado a partir de https://revistas.uao.edu.co/ojs/index.php/REYA/article/view/38</t>
  </si>
  <si>
    <t>GUTIERREZ PABLO</t>
  </si>
  <si>
    <t>Convivencia escolar y cotidianidad: una mirada desde la inteligencia emocional</t>
  </si>
  <si>
    <t xml:space="preserve">[4:56 p. m.] Aida Milena Casadiego Ordonez
Roncancio Ariza, M. H., Camacho Bonilla, N. M., Ordoñez León, J. C., &amp; Vaca, P. V. (2017). Convivencia escolar y cotidianidad: una mirada desde la inteligencia emocional. Revista Educación Y Desarrollo Social, 11(1), 24-47. https://doi.org/10.18359/reds.2649
</t>
  </si>
  <si>
    <t>VACA VACA PATRICIA</t>
  </si>
  <si>
    <t>El conflicto en la convivencia escolar: Creencias y prácticas de los estudiantes, padres de familia y docentes de una Institución Educativa Distrital</t>
  </si>
  <si>
    <t>Bohórquez Correa, R. I., Y.N. Chaux Real, y M.P. Vaca Vaca. (2017). El conflicto en la convivencia escolar: Creencias y prácticas de los estudiantes, padres de familia y docentes de una Institución Educativa Distrital. Actualidades Pedagógicas, (70), 29-49. doi:https://doi.org/10.19052/ap.4087</t>
  </si>
  <si>
    <t>La persona ON/OFF: Desafíos de la familia en la cuarta revolución industrial.</t>
  </si>
  <si>
    <t>Muñoz-Gómez, D. (Compilador). (2020). La persona ON/OFF: Desafíos de la familia en la cuarta revolución industrial. Chía: Editorial Universidad de La Sabana</t>
  </si>
  <si>
    <t xml:space="preserve">Televisión: su incidencia en la construcción de conceptos de matrimonio y familia </t>
  </si>
  <si>
    <t>Florido Santofimio, D.P. y Quintero Rivero, M.M. (2017). Televisión: su incidencia en la construcción de conceptos de matrimonio y familia. Trabajo de grado para optar el título de Magister en Asesoría Familiar y Gestión de Programas para la Familia.</t>
  </si>
  <si>
    <t xml:space="preserve">DIAZ  BOHORQUEZ JUAN CAMILO
</t>
  </si>
  <si>
    <t xml:space="preserve"> El conflicto en la convivencia escolar:   Creencias y prácticas de los estudiantes, padres de familia y docentes de una Institución Educativa Distrital. </t>
  </si>
  <si>
    <t>Chaux Real, Y.N. y  Bohórquez Correa, R.I., (2017).El conflicto en la convivencia escolar:   Creencias y prácticas de los estudiantes, padres de familia y docentes de una Institución Educativa Distrital. Trabajo de grado para optar el título de Magister en Asesoría Familiar y Gestión de Programas para la Familia.</t>
  </si>
  <si>
    <t xml:space="preserve">Convivencia escolar y cotidianidad: una mirada desde la inteligencia emocional. </t>
  </si>
  <si>
    <t>Roncancio Ariza, M.E., Ordoñez León, J.C. y  Camacho Bonilla, N.M., (2017).Convivencia escolar y cotidianidad: una mirada desde la inteligencia emocional. Trabajo de grado para optar el título de Magister en Asesoría Familiar y Gestión de Programas para la Familia.</t>
  </si>
  <si>
    <t xml:space="preserve">Creencias y practicas de los padres de familia de un colegio oficial de la ciudad de Bogotá frente a al convivencia </t>
  </si>
  <si>
    <t xml:space="preserve">Vaca Roa, D.B., Alfonso Aguilar, M.J. y Vanegas Niño, A.M.,(2017). Creencias y practicas de los padres de familia de un colegio oficial de la ciudad de Bogotá frente a al convivencia. Trabajo de grado para optar el título de Magister en Asesoría Familiar y Gestión de Programas para la Familia. </t>
  </si>
  <si>
    <t xml:space="preserve"> Familia y escuela: dos contextos comprometidos con la formación en ciclo III de la educación básica.</t>
  </si>
  <si>
    <t xml:space="preserve">Moreno Suárez, E.A., Robayo Acero, A.E. y Salazar Moreno, C.P., (2017).  Familia y escuela: dos contextos comprometidos con la formación en ciclo III de la educación básica. Trabajo de grado para optar el título de Magister en Asesoría Familiar y Gestión de Programas para la Familia. </t>
  </si>
  <si>
    <t>Buenas prácticas de las familias en el éxito escolar</t>
  </si>
  <si>
    <t xml:space="preserve">Nontoa Manrique, N.A., López Agudo, A. y  Figueroa Maldonado, Y. G., (2017). Buenas prácticas de las familias en el éxito escolar. Trabajo de grado para optar el título de Magister en Asesoría Familiar y Gestión de Programas para la Familia. </t>
  </si>
  <si>
    <t xml:space="preserve"> La comunicación escenario de corresponsabilidad familia-escuela en función del rendimiento académico.</t>
  </si>
  <si>
    <t xml:space="preserve">Rubio Almanza, F.E., Pulido Aranda, N.A. y Torres Guayan, S.P., (2017).  La comunicación escenario de corresponsabilidad familia-escuela en función del rendimiento académico. Trabajo de grado para optar el título de Magister en Asesoría Familiar y Gestión de Programas para la Familia. </t>
  </si>
  <si>
    <t xml:space="preserve"> Rodríguez Rueda, Y., (2017). La tarea escolar como un compromiso de familia. Trabajo de grado para optar el título de Magister en Asesoría Familiar y Gestión de Programas para la Familia.</t>
  </si>
  <si>
    <t>Las tareas escolares de los hijos y el acompañamiento familiar, una dupla para evitar la deserción escolar</t>
  </si>
  <si>
    <t>Henao Guzmán,L., Acosta Tocasuche, F.P.,  (2017). Las tareas escolares de los hijos y el acompañamiento familiar, una dupla para evitar la deserción escolar. Trabajo de grado para optar el título de Magister en Asesoría Familiar y Gestión de Programas para la Familia.</t>
  </si>
  <si>
    <t>Desarrollo humano en las localidades de Bogotá y su relación con las estructuras familiares</t>
  </si>
  <si>
    <t>Villalobos Arango, E., Ricaurte Parrado, B. y Díaz López, E.J., (2017). Desarrollo humano en las localidades de Bogotá y su relación con las estructuras familiares. Trabajo de grado para optar el título de Magister en Asesoría Familiar y Gestión de Programas para la Familia.</t>
  </si>
  <si>
    <t>Almanza Rodríguez, M.C. Y Solano Zea, N.Y., (2017).Estructuras familiares incompletas y el desarrollo humano en las localidades de Bogotá. Trabajo de grado para optar el título de Magister en Asesoría Familiar y Gestión de Programas para la Familia.</t>
  </si>
  <si>
    <t>Criterios de selección de una institución educativa de acuerdo con el tipo de educación.</t>
  </si>
  <si>
    <t>Rodríguez Bogotá, S.I., Gutiérrez, M.J. y Guerrero Castellanos, C.A.,  (2017). Criterios de selección de una institución educativa de acuerdo con el tipo de educación. Trabajo de grado para optar el título de Magister en Asesoría Familiar y Gestión de Programas para la Familia.</t>
  </si>
  <si>
    <t xml:space="preserve">CABRERA GARCIA VICTORIA EUGENIA 
DOCAL MILLAN MARIA DEL CARMEN </t>
  </si>
  <si>
    <t>Familia y  escuela: contextos asociados al inicio de la actividad sexual de los adolescentes colombianos.</t>
  </si>
  <si>
    <t>Manrique Mora, L.M.,Cortés Piraquive, J.M. y Tobón Aguilar, C.M.,  (2017). Familia y  escuela: contextos asociados al inicio de la actividad sexual de los adolescentes colombianos. Trabajo de grado para optar el título de Magister en Asesoría Familiar y Gestión de Programas para la Familia.</t>
  </si>
  <si>
    <t>Estilo de apego parental y estilo de apego romántico en adolescentes de familias monoparentales de Bogotá.</t>
  </si>
  <si>
    <t>Arroyo Verbel, V.L., Niño Huertas, A.C. y Vanegas Yepes, L.M., (2017). Estilo de apego parental y estilo de apego romántico en adolescentes de familias monoparentales de Bogotá. Trabajo de grado para optar el título de Magister en Asesoría Familiar y Gestión de Programas para la Familia.</t>
  </si>
  <si>
    <t>Representaciones sociales sobre el rol de la familia en la escuela que construyen los estudiantes y las familias.</t>
  </si>
  <si>
    <t>Ortiz Quiroz, J.F., Pineda Ramos, C.A. y  Lozano Martínez, A.D., (2017). Representaciones sociales sobre el rol de la familia en la escuela que construyen los estudiantes y las familias. Trabajo de grado para optar el título de Magister en Asesoría Familiar y Gestión de Programas para la Familia.</t>
  </si>
  <si>
    <t>Representaciones sociales sobre el rol de la familia en la escuela: una mirada desde los estudiantes y sus familias.</t>
  </si>
  <si>
    <t>Uribe Garzón,S.R., Silva Peña, D.C. y Pimiento Cano, A.C., (2017). Representaciones sociales sobre el rol de la familia en la escuela: una mirada desde los estudiantes y sus familias. Trabajo de grado para optar el título de Magister en Asesoría Familiar y Gestión de Programas para la Familia.</t>
  </si>
  <si>
    <t>Representaciones sociales de la familia y los estudiantes sobre su rol en la escuela.</t>
  </si>
  <si>
    <t>Urdaneta Navarrete, D.A., Mendoza Ocampo, Z. y Bermúdez Calderón, M.A., (2017). Representaciones sociales de la familia y los estudiantes sobre su rol en la escuela. Trabajo de grado para optar el título de Magister en Asesoría Familiar y Gestión de Programas para la Familia.</t>
  </si>
  <si>
    <t>Representaciones sociales sobre el rol de la familia en la escuela : Análisis de los constructos simbólicos y conceptuales que los estudiantes, del colegio Luis Carlos Galán Sarmiento de Bogotá, y sus familias hacen sobre su lugar en la escuela.</t>
  </si>
  <si>
    <t>Cruz Dávila, S.P. y Vásquez Silva, A., (2017). Representaciones sociales sobre el rol de la familia en la escuela : Análisis de los constructos simbólicos y conceptuales que los estudiantes, del colegio Luis Carlos Galán Sarmiento de Bogotá, y sus familias hacen sobre su lugar en la escuela. Trabajo de grado para optar el título de Magister en Asesoría Familiar y Gestión de Programas para la Familia.</t>
  </si>
  <si>
    <t>Perfección de las políticas empresariales trabajo – familia por los trabajadores de tres empresas en Colombia.</t>
  </si>
  <si>
    <t>Narváez Noreña, S.P., Popo Amú, S.M., Giraldo Gutiérrez, J.H. y Baquero Ospina, M.P.,  (2017).Perfección de las políticas empresariales trabajo – familia por los trabajadores de tres empresas en Colombia. Trabajo de grado para optar el título de Magister en Asesoría Familiar y Gestión de Programas para la Familia.</t>
  </si>
  <si>
    <t>Perspectivas de la interacción trabajo-familia en docentes de instituciones públicas</t>
  </si>
  <si>
    <t>Reyes Oviedo, K.L., (2017).Perspectivas de la interacción trabajo-familia en docentes de instituciones públicas. Trabajo de grado para optar el título de Magister en Asesoría Familiar y Gestión de Programas para la Familia.</t>
  </si>
  <si>
    <t>Las representaciones televisivas, los adolescentes y sus concepciones de noviazgo</t>
  </si>
  <si>
    <t>Buelvas Uribe, Y.I., López Pico, S.D., Rincón Lovera, M. y Rojas Calderón, A., (2017).Las representaciones televisivas, los adolescentes y sus concepciones de noviazgo. Trabajo de grado para optar el título de Magister en Asesoría Familiar y Gestión de Programas para la Familia.</t>
  </si>
  <si>
    <t>DIAZ  BOHORQUEZ JUAN CAMILO</t>
  </si>
  <si>
    <t>Conceptos de matrimonio y familia en los adolescentes a partir de los contenidos televisivos</t>
  </si>
  <si>
    <t>Acuña Santos, M.C. y Moncada Urquijo, O.L., (2017).Conceptos de matrimonio y familia en los adolescentes a partir de los contenidos televisivos. Trabajo de grado para optar el título de Magister en Asesoría Familiar y Gestión de Programas para la Familia.</t>
  </si>
  <si>
    <t>El hombre como víctima de la violencia de pareja en Colombia</t>
  </si>
  <si>
    <t>Gómez Gutiérrez, S.R., González Téllez, Y.M. y  Gutiérrez Ramírez, M. (2017). El hombre como víctima de la violencia de pareja en Colombia. Trabajo de grado para optar el título de Magister en Asesoría Familiar y Gestión de Programas para la Familia.</t>
  </si>
  <si>
    <t xml:space="preserve">DOCAL MILLAN MARIA DEL CARMEN </t>
  </si>
  <si>
    <t>Violencia de pareja en Colombia: perfiles por tipo e intensidad en mujeres de la comunidad</t>
  </si>
  <si>
    <t>Aguilar Esteban, Y. y Ariza Torres, D.M.,  (2017). Violencia de pareja en Colombia: perfiles por tipo e intensidad en mujeres de la comunidad. Trabajo de grado para optar el título de Magister en Asesoría Familiar y Gestión de Programas para la Familia.</t>
  </si>
  <si>
    <t>Educar desde lejos: padres ausentes y presentes y su relación con la satisfacción marital</t>
  </si>
  <si>
    <t>Ladino Espejo, D.C., Suárez Bastidas, J.J. y  Caicedo Vargas,L.M., (2017). Educar desde lejos: padres ausentes y presentes y su relación con la satisfacción marital. Trabajo de grado para optar el título de Magister en Asesoría Familiar y Gestión de Programas para la Familia.</t>
  </si>
  <si>
    <t xml:space="preserve">CABRERA GARCIA VICTORIA EUGENIA </t>
  </si>
  <si>
    <t>Explicación del estrés laboral de acuerdo a la situación familiar</t>
  </si>
  <si>
    <t>Álvarez Barreto, M.P. y Gómez  Pérez, R.J.,  (2017). Explicación del estrés laboral de acuerdo a la situación familiar. Trabajo de grado para optar el título de Magister en Asesoría Familiar y Gestión de Programas para la Familia.</t>
  </si>
  <si>
    <t>Procesos que transforman la relación de pareja y su relación con la estabilidad marital.</t>
  </si>
  <si>
    <t>Guarnizo, J.F., Rey Ticora, C.P. y Melgarejo Arias, L.A., (2017). Procesos que transforman la relación de pareja y su relación con la estabilidad marital. Trabajo de grado para optar el título de Magister en Asesoría Familiar y Gestión de Programas para la Familia.</t>
  </si>
  <si>
    <t>Importancia de la diferenciación del yo y el ajuste diádico en la explicación de la estabilidad marital.</t>
  </si>
  <si>
    <t>Herrera Calle, L.E. y Serrato Vásquez, C., (2017). Importancia de la diferenciación del yo y el ajuste diádico en la explicación de la estabilidad marital. Trabajo de grado para optar el título de Magister en Asesoría Familiar y Gestión de Programas para la Familia.</t>
  </si>
  <si>
    <t>Tener trabajo te cambia la vida: necesidades de las familias de adultos trabajadores colombianos con discapacidad intelectual</t>
  </si>
  <si>
    <t>Danies Ordoñez, H., Tobón Gallego, L.I. y Monje Cardona, M.A.,  (2017). Tener trabajo te cambia la vida: necesidades de las familias de adultos trabajadores colombianos con discapacidad intelectual. Trabajo de grado para optar el título de Magister en Asesoría Familiar y Gestión de Programas para la Familia.</t>
  </si>
  <si>
    <t xml:space="preserve">CABRERA GARCIA VICTORIA EUGENIA 
ACUÑA ARANGO LINA MARIA </t>
  </si>
  <si>
    <t>Prácticas Educativas Familiares (PEF) de familias en condición de desplazamiento: Narrativas desde una experiencia</t>
  </si>
  <si>
    <t>Chavarro Zuluaga, O.A., Peinado Ospina, L.L. y Rubio Duque, L.E., (2017). Prácticas Educativas Familiares (PEF) de familias en condición de desplazamiento: Narrativas desde una experiencia. Trabajo de grado para optar el título de Magister en Asesoría Familiar y Gestión de Programas para la Familia.</t>
  </si>
  <si>
    <t>Prácticas educativas familiares de un grupo de madres adolescentes del Distrito de Buenaventura, Colombia.</t>
  </si>
  <si>
    <t>Hernández Álvarez, J., Venegas Rodríguez, C.G., Mosquera Mosquera, N. y Paris Silva,L.M., (2017).Prácticas educativas familiares de un grupo de madres adolescentes del Distrito de Buenaventura, Colombia. Trabajo de grado para optar el título de Magister en Asesoría Familiar y Gestión de Programas para la Familia.</t>
  </si>
  <si>
    <t>Prácticas educativas familiares (PEF) de familias en condición de extrema pobreza en Cartagena De Indias.</t>
  </si>
  <si>
    <t>Patiño Catalán, C.M., Sánchez Ortega, M.A., González Peña, I.Y. y Fortiche Romero,S.C., (2017). Prácticas educativas familiares (PEF) de familias en condición de extrema pobreza en Cartagena De Indias. Trabajo de grado para optar el título de Magister en Asesoría Familiar y Gestión de Programas para la Familia.</t>
  </si>
  <si>
    <t>Apoyo Instrumental percibido por padres trabajadores en el contexto familiar y laboral</t>
  </si>
  <si>
    <t>Moreno Hernández, D.R., Lozano Bettín, M.L. y Peñaloza Ardila, M., (2017). Apoyo Instrumental percibido por padres trabajadores en el contexto familiar y laboral. Trabajo de grado para optar el título de Magister en Asesoría Familiar y Gestión de Programas para la Familia.</t>
  </si>
  <si>
    <t>La red social: dimensión central de comprensión estructural y funcional de los programas de fortalecimiento familiar de la Fuerza Aérea Colombiana</t>
  </si>
  <si>
    <t>Hurtado Caro,A.E., Vergara Garnica, J., y Arroyabe Ayala, P.C., (2017). La red social: dimensión central de comprensión estructural y funcional de los programas de fortalecimiento familiar de la Fuerza Aérea Colombiana. Trabajo de grado para optar el título de Magister en Asesoría Familiar y Gestión de Programas para la Familia.</t>
  </si>
  <si>
    <t>Violencia de pareja en hombres y mujeres de Quito, Ecuador. Tipos y severidad en parejas que no han denunciado.</t>
  </si>
  <si>
    <t>Díaz Amaya,N.B., Ríofrio García, G.L. y  Albornoz Solis,M.A., (2017). Violencia de pareja en hombres y mujeres de Quito, Ecuador. Tipos y severidad en parejas que no han denunciado. Trabajo de grado para optar el título de Magister en Asesoría Familiar y Gestión de Programas para la Familia.</t>
  </si>
  <si>
    <t>Frecuencia y características epidemiológicas asociadas a los estilos de amar en las relaciones románticas de estudiantes universitarios de la ciudad de Arequipa, Perú.</t>
  </si>
  <si>
    <t>Zegarra Del Carpio, K. U., (2018). Frecuencia y características epidemiológicas asociadas a los estilos de amar en las relaciones románticas de estudiantes universitarios de la ciudad de Arequipa, Perú. Trabajo de grado para optar el título de Magister en Asesoría Familiar y Gestión de Programas para la Familia.</t>
  </si>
  <si>
    <t>Necesidades de acceso a servicios institucionales de familias con hijos con discapacidad intelectual.</t>
  </si>
  <si>
    <t>Bermeo  Solarte,  L.A., García Reales, J.I. y Rivera Ensuncho, M.C., (2018). Necesidades de acceso a servicios institucionales de familias con hijos con discapacidad intelectual. Trabajo de grado para optar el título de Magister en Asesoría Familiar y Gestión de Programas para la Familia.</t>
  </si>
  <si>
    <t>Necesidades de cuidado y enseñanza e interacción familiar y social de familias con hijos con discapacidad intelectual</t>
  </si>
  <si>
    <t>Espinosa Calderón, A.C., Orduz Moyano, A. M. y Guzmán Alviz, L.M., (2018). Necesidades de cuidado y enseñanza e interacción familiar y social de familias con hijos con discapacidad intelectual. Trabajo de grado para optar el título de Magister en Asesoría Familiar y Gestión de Programas para la Familia.</t>
  </si>
  <si>
    <t>Los valores una tarea compartida entre familia y escuela</t>
  </si>
  <si>
    <t>Garrido Niño, L.V. y Serna Zuluaga, L.J., (2018). Los valores una tarea compartida entre familia y escuela. Trabajo de grado para optar el título de Magister en Asesoría Familiar y Gestión de Programas para la Familia.</t>
  </si>
  <si>
    <t>Reconstrucción de Currículos Emergentes en el ámbito Familiar y Escolar acerca de la formación de gestores de Paz</t>
  </si>
  <si>
    <t>Hernández Pérez, S.M., (2018). Reconstrucción de Currículos Emergentes en el ámbito Familiar y Escolar acerca de la formación de gestores de Paz. Trabajo de grado para optar el título de Magister en Asesoría Familiar y Gestión de Programas para la Familia.</t>
  </si>
  <si>
    <t>Concepciones de profesores, padres y estudiantes de básica secundaria, sobre la escuela como escenario de paz</t>
  </si>
  <si>
    <t>Ángel Florez, A., Cabrera Yaguana , M.Y. y Leal Velásquez, M.A., (2018). Concepciones de profesores, padres y estudiantes de básica secundaria, sobre la escuela como escenario de paz. Trabajo de grado para optar el título de Magister en Asesoría Familiar y Gestión de Programas para la Familia.</t>
  </si>
  <si>
    <t>Nivel de satisfacción en relaciones románticas generadas mediante el uso de internet en jóvenes</t>
  </si>
  <si>
    <t>Arias Gómez, G.L., Estupiñan, L.C. y Uribe Marín, P.A., (2018). Nivel de satisfacción en relaciones románticas generadas mediante el uso de internet en jóvenes. Trabajo de grado para optar el título de Magister en Asesoría Familiar y Gestión de Programas para la Familia.</t>
  </si>
  <si>
    <t>Asociación entre el estilo de apego parental y el nivel de los celos románticos en esudiantes universitarios colombianos</t>
  </si>
  <si>
    <t>Torres Herrera, R.A., Roncancio Parr, V.E. y Quintero Posada, C.Y.,  (2018). Asociación entre el estilo de apego parental y el nivel de los celos románticos en esudiantes universitarios colombianos. Trabajo de grado para optar el título de Magister en Asesoría Familiar y Gestión de Programas para la Familia.</t>
  </si>
  <si>
    <t>Características familiares y su relación con la parentalidad positiva</t>
  </si>
  <si>
    <t>Peñaranda Pedraza, Y. y Barrera Ensuncho, M.M., (2018).Características familiares y su relación con la parentalidad positiva. Trabajo de grado para optar el título de Magister en Asesoría Familiar y Gestión de Programas para la Familia.</t>
  </si>
  <si>
    <t>CUERVO RIOS JUAN CARLOS</t>
  </si>
  <si>
    <t>Parentalidad positiva y desarrollo socioemocional en los niños de 3 a 5 años según su sexo y tipología familiar</t>
  </si>
  <si>
    <t>Salinas Rivas, D.M., Quintero Mendoza, M.P. y Telesford Walters, M., (2018). Parentalidad positiva y desarrollo socioemocional en los niños de 3 a 5 años según su sexo y tipología familiar. Trabajo de grado para optar el título de Magister en Asesoría Familiar y Gestión de Programas para la Familia.</t>
  </si>
  <si>
    <t>Relación entre las prácticas parentales y el comportamiento agresivo de los adolescentes</t>
  </si>
  <si>
    <t>Ramos Gasca, S.M., Díaz Plata, A.M. y Mondragon Parada,W.J.,  (2018). Relación entre las prácticas parentales y el comportamiento agresivo de los adolescentes. Trabajo de grado para optar el título de Magister en Asesoría Familiar y Gestión de Programas para la Familia.</t>
  </si>
  <si>
    <t>Prácticas parentales como predictoras del comportamiento prosocial en la adolescencia</t>
  </si>
  <si>
    <t>García Laiton,L.A., (2018). Prácticas parentales como predictoras del comportamiento prosocial en la adolescencia. Trabajo de grado para optar el título de Magister en Asesoría Familiar y Gestión de Programas para la Familia.</t>
  </si>
  <si>
    <t xml:space="preserve">Relación existente entre el consumo de alcohol, el monitoreo parental y el inicio de las relaciones sexuales en adolescentes en Colombia </t>
  </si>
  <si>
    <t>Montero Meneses, O.L. y  Rubio León, A.M. (2019). Relación existente entre el consumo de alcohol, el monitoreo parental y el inicio de las relaciones sexuales en adolescentes en Colombia. Trabajo de grado para optar el título de Magister en Asesoría Familiar y Gestión de Programas para la Familia.</t>
  </si>
  <si>
    <t xml:space="preserve">RICO DIANA
RODRIGUEZ AMANDA </t>
  </si>
  <si>
    <t xml:space="preserve">Comunicación paterno-filial y sexualidad adolescente </t>
  </si>
  <si>
    <t>Reyes Jiménez, J.J. y Suárez Otero, M.H., (2018). Comunicación paterno-filial y sexualidad adolescente. Trabajo de grado para optar el título de Magister en Asesoría Familiar y Gestión de Programas para la Familia.</t>
  </si>
  <si>
    <t>Estilos parentales y Convivencia Escolar en niños de Preescolar.</t>
  </si>
  <si>
    <t>Jordán González, M., Abril Pinzón, A. y Convers Durán, L.C.,  (2018). Estilos parentales y Convivencia Escolar en niños de Preescolar. Trabajo de grado para optar el título de Magister en Asesoría Familiar y Gestión de Programas para la Familia.</t>
  </si>
  <si>
    <t>Asociación entre la violencia intrafamiliar y las dimensiones de la diferenciación del sí mismo</t>
  </si>
  <si>
    <t>Olmos de los Reyes, Y. M., (2019). Asociación entre la violencia intrafamiliar y las dimensiones de la diferenciación del sí mismo. Trabajo de grado para optar el título de Magister en Asesoría Familiar y Gestión de Programas para la Familia.</t>
  </si>
  <si>
    <t>Convivencia en la escuela: Creencias y prácticas desde una perspectiva de género</t>
  </si>
  <si>
    <t>Escobar Alarcón, C.M., Hernández Castañeda, L.F. y Suárez Lizarazo, A.V., (2019). Convivencia en la escuela: Creencias y prácticas desde una perspectiva de género. Trabajo de grado para optar el título de Magister en Asesoría Familiar y Gestión de Programas para la Familia.</t>
  </si>
  <si>
    <t>Significados y prácticas de padres de familia frente a la violación escolar.</t>
  </si>
  <si>
    <t>Roncancio Hernández, C.C., Rivas Lozada, A.R. y Ramos Gutiérrez, A.P., (2019). Significados y prácticas de padres de familia frente a la violación escolar. Trabajo de grado para optar el título de Magister en Asesoría Familiar y Gestión de Programas para la Familia.</t>
  </si>
  <si>
    <t>Violencia en la pareja: Escala de medición de tipos, frecuencia y severidad para hombres y mujeres de Colombia.</t>
  </si>
  <si>
    <t>Torres Díaz, M.S., Cruz Vivas, L.A. y Valencia Castro,J.L., (2019). Violencia en la pareja: Escala de medición de tipos, frecuencia y severidad para hombres y mujeres de Colombia. Trabajo de grado para optar el título de Magister en Asesoría Familiar y Gestión de Programas para la Familia.</t>
  </si>
  <si>
    <t xml:space="preserve">AKL PAOLA
DOCAL MILLAN MARIA DEL CARMEN </t>
  </si>
  <si>
    <t>Violencia en relaciones de pareja. Una aproximación a la comprensión de su naturalización en un grupo de hombres y mujeres colombianos</t>
  </si>
  <si>
    <t>Ortega Peña, Y.M., Angulo Castillo, C.T. y Castillo Rojas, C.J.,  (2019). Violencia en relaciones de pareja. Una aproximación a la comprensión de su naturalización en un grupo de hombres y mujeres colombianos. Trabajo de grado para optar el título de Magister en Asesoría Familiar y Gestión de Programas para la Familia.</t>
  </si>
  <si>
    <t>El desempleo en la familia con hijos adolescentes y el comportamiento prosocial</t>
  </si>
  <si>
    <t>Lara Mariño, M.L., (2019). El desempleo en la familia con hijos adolescentes y el comportamiento prosocial. Trabajo de grado para optar el título de Magister en Asesoría Familiar y Gestión de Programas para la Familia.</t>
  </si>
  <si>
    <t>Estilos De Apego Parental y Dependencia Emocional En Las Relaciones Románticas De Jóvenes Universitarios De Cinco Ciudades Colombianas</t>
  </si>
  <si>
    <t>Riveros Pérez, F.A.,Meza Valencia, M.C. y  Umbarila Castiblanco, J., (2019). Estilos De Apego Parental y Dependencia Emocional En Las Relaciones Románticas De Jóvenes Universitarios De Cinco Ciudades Colombianas. Trabajo de grado para optar el título de Magister en Asesoría Familiar y Gestión de Programas para la Familia.</t>
  </si>
  <si>
    <t>Relación Entre Las Conductas Violentas En El Noviazgo Y La Tipología Familiar De Jóvenes Universitarios De La Sabana De Bogotá</t>
  </si>
  <si>
    <t>Basto Urquijo, S., Ortiz Herrera, O.E. y  Venegas Ariza, B.M., (2019).Relación Entre Las Conductas Violentas En El Noviazgo Y La Tipología Familiar De Jóvenes Universitarios De La Sabana De Bogotá. Trabajo de grado para optar el título de Magister en Asesoría Familiar y Gestión de Programas para la Familia.</t>
  </si>
  <si>
    <t>Diseño y validación de una escala de educación premarital en personas casadas colombianas</t>
  </si>
  <si>
    <t>de la Valle Cera, M.I.,Soto Orduz, J. y Arbeláez Taborda,A.M., (2019). Diseño y validación de una escala de educación premarital en personas casadas colombianas. Trabajo de grado para optar el título de Magister en Asesoría Familiar y Gestión de Programas para la Familia.</t>
  </si>
  <si>
    <t>Redes sociales en los adultos mayores dentro del entorno familiar de los alumnos del grado décimo de la Institución Educativa Normal Superior de la Ciudad de Florencia Caquetá.</t>
  </si>
  <si>
    <t>Posada López, L.J., Eslava Jácome,N.L., Guzmán Cabrera, S. y Ochoa Narváez,E.M.,  (2019). Redes sociales en los adultos mayores dentro del entorno familiar de los alumnos del grado décimo de la Institución Educativa Normal Superior de la Ciudad de Florencia Caquetá. Trabajo de grado para optar el título de Magister en Asesoría Familiar y Gestión de Programas para la Familia.</t>
  </si>
  <si>
    <t>Pautas y prácticas de crianza de padres, madres y cuidadores adultos con niños y niñas de 3 años en Yopal- Casanare.</t>
  </si>
  <si>
    <t>Castañeda Orjuela, D. y Salguero Reyes, L.P., (2019). Pautas y prácticas de crianza de padres, madres y cuidadores adultos con niños y niñas de 3 años en Yopal- Casanare. Trabajo de grado para optar el título de Magister en Asesoría Familiar y Gestión de Programas para la Familia.</t>
  </si>
  <si>
    <t>Pautas y prácticas de crianza en padres y cuidadores víctimas del conflicto armado: estudio de caso múltiple en el municipio de Samaniego (Nariño)</t>
  </si>
  <si>
    <t>Galindo Mendoza, M.C. y Moreno Benavidez, A.M., (2019). Pautas y prácticas de crianza en padres y cuidadores víctimas del conflicto armado: estudio de caso múltiple en el municipio de Samaniego (Nariño). Trabajo de grado para optar el título de Magister en Asesoría Familiar y Gestión de Programas para la Familia.</t>
  </si>
  <si>
    <t>Familia como primera escuela de la cultura política: una mirada desde las dinámicas educativas familiares en Providencia.</t>
  </si>
  <si>
    <t>Yepes Muñoz, D.M. y Taylor McLaughlin, I.V., (2019)Familia como primera escuela de la cultura política: una mirada desde las dinámicas educativas familiares en Providencia. Trabajo de grado para optar el título de Magister en Asesoría Familiar y Gestión de Programas para la Familia.</t>
  </si>
  <si>
    <t>La formación en valores cívicos, una cuestión que nace en la cotidianidad familiar.</t>
  </si>
  <si>
    <t>Pérez Segura, A.M. y Aguilar Esteban, I.Y., (2019). La formación en valores cívicos, una cuestión que nace en la cotidianidad familiar. Trabajo de grado para optar el título de Magister en Asesoría Familiar y Gestión de Programas para la Familia.</t>
  </si>
  <si>
    <t>La familia, una aliada para el desarrollo de una cultura de paz y la construcción del postconflicto.</t>
  </si>
  <si>
    <t>Álvarez Rodríguez, D.P., Castellanos Ariza, T.A. y Rivera Vélez, L.S., (2019). La familia, una aliada para el desarrollo de una cultura de paz y la construcción del postconflicto. Trabajo de grado para optar el título de Magister en Asesoría Familiar y Gestión de Programas para la Familia.</t>
  </si>
  <si>
    <t>La formación en valores: una tarea entre familia y escuela</t>
  </si>
  <si>
    <t>Estevez Ceballos, K.N., (2019). La formación en valores: una tarea entre familia y escuela. Trabajo de grado para optar el título de Magister en Asesoría Familiar y Gestión de Programas para la Familia.</t>
  </si>
  <si>
    <t>Rupturas y recomposiciones de las redes sociales de apoyo de las familias víctimas del conflicto armado en Colombia.</t>
  </si>
  <si>
    <t>Jaramillo Gómez, M.J. y Moreno Roldán, L.G.,  (2019). Rupturas y recomposiciones de las redes sociales de apoyo de las familias víctimas del conflicto armado en Colombia. Trabajo de grado para optar el título de Magister en Asesoría Familiar y Gestión de Programas para la Familia.</t>
  </si>
  <si>
    <t>Transformaciones, rupturas y recomposiciones de los proyectos de vida familiares en el contexto del conflicto armado colombiano.</t>
  </si>
  <si>
    <t>Macía González, S.V. y Ramírez Velásquez, M.T.,  (2019). Transformaciones, rupturas y recomposiciones de los proyectos de vida familiares en el contexto del conflicto armado colombiano. Trabajo de grado para optar el título de Magister en Asesoría Familiar y Gestión de Programas para la Familia.</t>
  </si>
  <si>
    <t>El conflicto armado en Colombia y su alcance en la transformación de los roles parentales.</t>
  </si>
  <si>
    <t>Pulgarín Jiménez, M. y Lara Cárdenas, M.L.,  (2019). El conflicto armado en Colombia y su alcance en la transformación de los roles parentales. Trabajo de grado para optar el título de Magister en Asesoría Familiar y Gestión de Programas para la Familia.</t>
  </si>
  <si>
    <t>Desintegración y recomposición de la unidad familiar en el contexto del conflicto armado en Colombia.</t>
  </si>
  <si>
    <t>Rojas García, A.P. y Díaz Santos, S.E.,  (2019). Desintegración y recomposición de la unidad familiar en el contexto del conflicto armado en Colombia. Trabajo de grado para optar el título de Magister en Asesoría Familiar y Gestión de Programas para la Familia.</t>
  </si>
  <si>
    <t>La comunicación institucional de las organizaciones que trabajan el tema de familia: Caso comparativo de cómo comunican el concepto de familia dos instituciones educativas privadas de Bogotá y Cúcuta (Colombia).</t>
  </si>
  <si>
    <t>Baquero Perilla, L.M. y Giraldo Hernández, J.C., (2019). La comunicación institucional de las organizaciones que trabajan el tema de familia: Caso comparativo de cómo comunican el concepto de familia dos instituciones educativas privadas de Bogotá y Cúcuta (Colombia). Trabajo de grado para optar el título de Magister en Asesoría Familiar y Gestión de Programas para la Familia.</t>
  </si>
  <si>
    <t>La comunicación de las instituciones que trabajan el tema de familia. El caso de una Iglesia cristiana en Ecuador.</t>
  </si>
  <si>
    <t>Morocho Cevallos, L.S., (2019). La comunicación de las instituciones que trabajan el tema de familia. El caso de una Iglesia cristiana en Ecuador. Trabajo de grado para optar el título de Magister en Asesoría Familiar y Gestión de Programas para la Familia.</t>
  </si>
  <si>
    <t>El bienestar subjetivo en los hogares de Bogotá y Cundinamarca</t>
  </si>
  <si>
    <t>Jurado Rodríguez, Y. (2020).El bienestar subjetivo en los hogares de Bogotá y Cundinamarca. Trabajo de grado para optar el título de Magister en Asesoría Familiar y Gestión de Programas para la Familia.</t>
  </si>
  <si>
    <t>SANCHEZ DE LA ROSA ANDRES RICARDO</t>
  </si>
  <si>
    <t>Sánchez Salgado, Y. y González Tovar, I.A., (2020). Abordajes investigativos sobre violencia intrafamiliar en Colombia desde la literatura científica. Trabajo de grado para optar el título de Magister en Asesoría Familiar y Gestión de Programas para la Familia.</t>
  </si>
  <si>
    <t>Producción académica sobre desarrollo afectivo y su relación con la familia y la escuela</t>
  </si>
  <si>
    <t>Alejo Amaya, D.L. y Gutiérrez Novoa, D.L., (2020). Producción académica sobre desarrollo afectivo y su relación con la familia y la escuela. Trabajo de grado para optar el título de Magister en Asesoría Familiar y Gestión de Programas para la Familia.</t>
  </si>
  <si>
    <t>Funciones de la Familia en Colombia: Un Análisis Bibliométrico entre el 2007 y 2017</t>
  </si>
  <si>
    <t>Sánchez de la Ossa, G.G. y Orozco Tinoco, A.J., (2020). Funciones de la Familia en Colombia: Un Análisis Bibliométrico entre el 2007 y 2017. Trabajo de grado para optar el título de Magister en Asesoría Familiar y Gestión de Programas para la Familia.</t>
  </si>
  <si>
    <t>La relación familia – escuela: perspectivas investigativas del quinquenio 2012 - 2017</t>
  </si>
  <si>
    <t>Ávila Guzmán, M.A. y Moreno Rubio, L.M., (2020). La relación familia – escuela: perspectivas investigativas del quinquenio 2012 - 2017. Trabajo de grado para optar el título de Magister en Asesoría Familiar y Gestión de Programas para la Familia.</t>
  </si>
  <si>
    <t>Aproximaciones investigativas de la conducta prosocial</t>
  </si>
  <si>
    <t>Cárdenas García, M.L., (2020). Aproximaciones investigativas de la conducta prosocial. Trabajo de grado para optar el título de Magister en Asesoría Familiar y Gestión de Programas para la Familia.</t>
  </si>
  <si>
    <t>Representaciones sociales de la interacción entre pares que construye un grupo de adolescentes nativos de dispositivos móviles</t>
  </si>
  <si>
    <t>Solano, E,C.,Mena Palacio, E. y  Leguizamo, M.Y., (2020). Representaciones sociales de la interacción entre pares que construye un grupo de adolescentes nativos de dispositivos móviles. Trabajo de grado para optar el título de Magister en Asesoría Familiar y Gestión de Programas para la Familia.</t>
  </si>
  <si>
    <t>Significados que construyen los adolescentes en relación con el fenómeno de corrupción en dos instituciones educativas del país. </t>
  </si>
  <si>
    <t>Forero Roa, J.A. y Romero Casallas, N.C., (2020). Significados que construyen los adolescentes en relación con el fenómeno de corrupción en dos instituciones educativas del país. . Trabajo de grado para optar el título de Magister en Asesoría Familiar y Gestión de Programas para la Familia.</t>
  </si>
  <si>
    <t> El ciber lenguaje y la identidad de los adolescentes</t>
  </si>
  <si>
    <t>Pizarro Henao, J., (2020). El ciber lenguaje y la identidad de los adolescentes. Trabajo de grado para optar el título de Magister en Asesoría Familiar y Gestión de Programas para la Familia.</t>
  </si>
  <si>
    <t>Representaciones sociales de parentalidad en adolescentes: los casos Ecuador y Colombia.</t>
  </si>
  <si>
    <t>Pérez Flor, J.G. y Sierra Henao, S., (2020). Representaciones sociales de parentalidad en adolescentes: los casos Ecuador y Colombia. Trabajo de grado para optar el título de Magister en Asesoría Familiar y Gestión de Programas para la Familia.</t>
  </si>
  <si>
    <t>Identificación de las condiciones emocionales de los niños, niñas y adolescentes (NNA) huérfanos como consecuencia de la desintegración y pérdida de sus familias en el conflicto armado en Colombia.</t>
  </si>
  <si>
    <t>Gualdrón, M. y Neira, I.C., (2020). Identificación de las condiciones emocionales de los niños, niñas y adolescentes (NNA) huérfanos como consecuencia de la desintegración y pérdida de sus familias en el conflicto armado en Colombia. Trabajo de grado para optar el título de Magister en Asesoría Familiar y Gestión de Programas para la Familia.</t>
  </si>
  <si>
    <t>Trabajo infantil y conflicto armado</t>
  </si>
  <si>
    <t>López Jiménez, S.J. y Rodríguez Oviedo, Y., (2020). Trabajo infantil y conflicto armado. Trabajo de grado para optar el título de Magister en Asesoría Familiar y Gestión de Programas para la Familia.</t>
  </si>
  <si>
    <t>Influencia del conflicto armado colombiano en el ejercicio de los derechos procreativos en la familia.</t>
  </si>
  <si>
    <t>Celada, L.S. y Dávila, M.E., (2020). Influencia del conflicto armado colombiano en el ejercicio de los derechos procreativos en la familia. Trabajo de grado para optar el título de Magister en Asesoría Familiar y Gestión de Programas para la Familia.</t>
  </si>
  <si>
    <t>Discursos y prácticas de las familias víctimas del conflicto armado en Colombia.  Su rol en la disminución de la deserción escolar y en la restitución del derecho a la educación de los niños y jóvenes.</t>
  </si>
  <si>
    <t>Orozco, Y.Y. y Chinchilla, T., (2020). Discursos y prácticas de las familias víctimas del conflicto armado en Colombia.  Su rol en la disminución de la deserción escolar y en la restitución del derecho a la educación de los niños y jóvenes. Trabajo de grado para optar el título de Magister en Asesoría Familiar y Gestión de Programas para la Familia.</t>
  </si>
  <si>
    <t>Alcances de la carencia económica y la pobreza sobre las dinámicas familiares de las familias víctimas del conflicto armado colombiano: una perspectiva desde los niños, niñas y adolescentes.</t>
  </si>
  <si>
    <t>Giraldo, L. y Pinzón, V., (2020). Alcances de la carencia económica y la pobreza sobre las dinámicas familiares de las familias víctimas del conflicto armado colombiano: una perspectiva desde los niños, niñas y adolescentes. Trabajo de grado para optar el título de Magister en Asesoría Familiar y Gestión de Programas para la Familia.</t>
  </si>
  <si>
    <t>La desterritorialización y su efecto en la transformación de las dinámicas familiares de las familias víctimas del conflicto armado colombiano</t>
  </si>
  <si>
    <t>Sandino, M.L. yCardoso, A., (2020). La desterritorialización y su efecto en la transformación de las dinámicas familiares de las familias víctimas del conflicto armado colombiano. Trabajo de grado para optar el título de Magister en Asesoría Familiar y Gestión de Programas para la Familia.</t>
  </si>
  <si>
    <t>Violencia de pareja en las relaciones de noviazgo de jóvenes colombianos.</t>
  </si>
  <si>
    <t>Ayala Carrascal, S. y Quiroga, O.L., (2020). Violencia de pareja en las relaciones de noviazgo de jóvenes colombianos. Trabajo de grado para optar el título de Magister en Asesoría Familiar y Gestión de Programas para la Familia.</t>
  </si>
  <si>
    <t>La violencia intrafamiliar hacia las madres y cuidadoras como factor de riesgo en el desarrollo de los niños y niñas del Programa de Atención Integral a la Primera Infancia- Desarrollo Infantil Medio Familiar del ICBF.</t>
  </si>
  <si>
    <t>Pérez García, L.Y. y Sánchez Betancourt, L.K., (2020). La violencia intrafamiliar hacia las madres y cuidadoras como factor de riesgo en el desarrollo de los niños y niñas del Programa de Atención Integral a la Primera Infancia- Desarrollo Infantil Medio Familiar del ICBF. Trabajo de grado para optar el título de Magister en Asesoría Familiar y Gestión de Programas para la Familia.</t>
  </si>
  <si>
    <t>Violencia en la familia. Las voces de tres generaciones, una mirada a la crianza.</t>
  </si>
  <si>
    <t>Guzmán, C. y Mayorga, C., (2020). Violencia en la familia. Las voces de tres generaciones, una mirada a la crianza. Trabajo de grado para optar el título de Magister en Asesoría Familiar y Gestión de Programas para la Familia.</t>
  </si>
  <si>
    <t>Violencia intrafamiliar y contexto cultural: La mirada de las mujeres latinas expatriadas en Arabia Saudita</t>
  </si>
  <si>
    <t>Fernández, M.L. y Joya, M.A., (2020). Violencia intrafamiliar y contexto cultural: La mirada de las mujeres latinas expatriadas en Arabia Saudita. Trabajo de grado para optar el título de Magister en Asesoría Familiar y Gestión de Programas para la Familia.</t>
  </si>
  <si>
    <t>Una revisión de las trayectorias y resultados sobre la producción de académica del Instituto de La Familia de La Universidad de La Sabana: para comprender sus objetivos, alcances, métodos y finalidades</t>
  </si>
  <si>
    <t>Navarro, S.J., (2020). Una revisión de las trayectorias y resultados sobre la producción de académica del Instituto de La Familia de La Universidad de La Sabana: para comprender sus objetivos, alcances, métodos y finalidades. Trabajo de grado para optar el título de Magister en Asesoría Familiar y Gestión de Programas para la Familia.</t>
  </si>
  <si>
    <t>Prevalencia de comportamientos violentos en las relaciones de noviazgo entre adolescentes colombianos escolarizados</t>
  </si>
  <si>
    <t>Díaz Alférez, D.A., Zapata Barrera, A. y Rodríguez Castro, L.E., (2020). Prevalencia de comportamientos violentos en las relaciones de noviazgo entre adolescentes colombianos escolarizados. Trabajo de grado para optar el título de Magister en Asesoría Familiar y Gestión de Programas para la Familia.</t>
  </si>
  <si>
    <t>Propuesta ecológica contextual y el comportamiento agresivo en adolescentes: un estudio de revisión</t>
  </si>
  <si>
    <t>Vitola Mármol, D.P., Romero Rodríguez, S.A. y Reyes Solano, L.V., (2020). Propuesta ecológica contextual y el comportamiento agresivo en adolescentes: un estudio de revisión. Trabajo de grado para optar el título de Magister en Asesoría Familiar y Gestión de Programas para la Familia.</t>
  </si>
  <si>
    <t>Discapacidad y Familia un análisis bibliométrico (2014-2018)</t>
  </si>
  <si>
    <t>Zapata Osorio, M.R. y Patiño Henao, M.A., (2020). Discapacidad y Familia un análisis bibliométrico (2014-2018). Trabajo de grado para optar el título de Magister en Asesoría Familiar y Gestión de Programas para la Familia.</t>
  </si>
  <si>
    <t>Estudios sobre juventud y su relación con la familia: Análisis bibliométrico entre el año 2014-2018</t>
  </si>
  <si>
    <t>Galindo Garavito, O.M. y Echeverria Eljach, M.E., (2020). Estudios sobre juventud y su relación con la familia: Análisis bibliométrico entre el año 2014-2018. Trabajo de grado para optar el título de Magister en Asesoría Familiar y Gestión de Programas para la Familia.</t>
  </si>
  <si>
    <t>Funcionalidad familiar, estrategias de afrontamiento y su relación con la estabilidad marital en matrimonios que viven separados de las Fuerzas Militares.</t>
  </si>
  <si>
    <t>Velásquez Ladino, L.D., Rodríguez Casallas, M.C. yGarzón Cruz, Y.T.,  (2020). Funcionalidad familiar, estrategias de afrontamiento y su relación con la estabilidad marital en matrimonios que viven separados de las Fuerzas Militares. Trabajo de grado para optar el título de Magister en Asesoría Familiar y Gestión de Programas para la Familia.</t>
  </si>
  <si>
    <t>Relaciones familiares que explican la estabilidad marital de familias reconstituidas.</t>
  </si>
  <si>
    <t>Torres Guarín, A.L., Salgado Zambrano, H.D. y  Álvarez Dickson, A. F., (2020). Relaciones familiares que explican la estabilidad marital de familias reconstituidas. Trabajo de grado para optar el título de Magister en Asesoría Familiar y Gestión de Programas para la Familia.</t>
  </si>
  <si>
    <t>Relación entre Satisfacción Marital, Estrés Laboral e Interacción Trabajo-Familia, en trabajadores colombianos</t>
  </si>
  <si>
    <t>Posada Gómez, D.A. y Sarmiento Teran, M.C., (2021). Relación entre Satisfacción Marital, Estrés Laboral e Interacción Trabajo-Familia, en trabajadores colombianos. Trabajo de grado para optar el título de Magister en Asesoría Familiar y Gestión de Programas para la Familia.</t>
  </si>
  <si>
    <t>Propuesta ecológica contextual y el comportamiento prosocial: un estudio de revisión</t>
  </si>
  <si>
    <t>Arcos Muñoz, L.F. y Barriós Ríos, E.F., (2021). Propuesta ecológica contextual y el comportamiento prosocial: un estudio de revisión. Trabajo de grado para optar el título de Magister en Asesoría Familiar y Gestión de Programas para la Familia.</t>
  </si>
  <si>
    <t>Afectaciones de las relaciones familiares y las habilidades sociales en adolescentes escolarizados.</t>
  </si>
  <si>
    <t>Cuchivaguen Quiroz, L.M y Parra Moreno, J.S., (2021). Afectaciones de las relaciones familiares y las habilidades sociales en adolescentes escolarizados. Trabajo de grado para optar el título de Magister en Asesoría Familiar y Gestión de Programas para la Familia.</t>
  </si>
  <si>
    <t>Redes sociales de apoyo para la reducción de la pobreza del adulto mayor y su familia</t>
  </si>
  <si>
    <t>Lozano Victoria, L.V., (2021). Redes sociales de apoyo para la reducción de la pobreza del adulto mayor y su familia. Trabajo de grado para optar el título de Magister en Asesoría Familiar y Gestión de Programas para la Familia.</t>
  </si>
  <si>
    <t>Familia, Cuidado y Juventud: Prácticas y Realidades desde las Voces de Jóvenes y Padres.</t>
  </si>
  <si>
    <t>Sarmiento Juan, A.C. y  Chibuque Collazos, A.M., (2021). Familia, Cuidado y Juventud: Prácticas y Realidades desde las Voces de Jóvenes y Padres. Trabajo de grado para optar el título de Magister en Asesoría Familiar y Gestión de Programas para la Familia.</t>
  </si>
  <si>
    <t>Historias de Vida: Representaciones Sociales acerca del cuidado del cónyuge en relaciones maritales en el adulto mayor</t>
  </si>
  <si>
    <t>Casadiego Ordoñez, A.M. y Correa González, M.P.,  (2021). Historias de Vida: Representaciones Sociales acerca del cuidado del cónyuge en relaciones maritales en el adulto mayor. Trabajo de grado para optar el título de Magister en Asesoría Familiar y Gestión de Programas para la Familia.</t>
  </si>
  <si>
    <t>Prácticas de cuidado familiar que se implementan para atender al adulto mayor</t>
  </si>
  <si>
    <t>Pinto Jaime, V.A., (2021). Prácticas de cuidado familiar que se implementan para atender al adulto mayor. Trabajo de grado para optar el título de Magister en Asesoría Familiar y Gestión de Programas para la Familia.</t>
  </si>
  <si>
    <t>Retos, expectativas y necesidades de las familias rurales en los municipios de Cómbita y Sotaquira frente a la educación formal e informal de sus hijos</t>
  </si>
  <si>
    <t>Cooper, C., Valero Bejarano, A. y Giraldo Holguín, R.D., (2021). Retos, expectativas y necesidades de las familias rurales en los municipios de Cómbita y Sotaquira frente a la educación formal e informal de sus hijos. Trabajo de grado para optar el título de Magister en Asesoría Familiar y Gestión de Programas para la Familia.</t>
  </si>
  <si>
    <t>Percepciones de las familias rurales del municipio de la Vega sobre el derecho y el acceso a los servicios básicos y su alcance en el desarrollo físico, emocional, intelectual y social de sus miembros.</t>
  </si>
  <si>
    <t>Selsted Barrero, J.E., Lumbaque Figueroa, M.G. y Morales Mora, M.I., (2021). Percepciones de las familias rurales del municipio de la Vega sobre el derecho y el acceso a los servicios básicos y su alcance en el desarrollo físico, emocional, intelectual y social de sus miembros. Trabajo de grado para optar el título de Magister en Asesoría Familiar y Gestión de Programas para la Familia.</t>
  </si>
  <si>
    <t>Conflicto Trabajo-familia en padres y madres que trabajan de manera remunerada en la ciudad de Bogotá</t>
  </si>
  <si>
    <t>Duarte Arévalo, D.P., Bernal Silva, M., Orjuela Izquierdo, M.L. y Torres Salazar, P.H., (2021). Conflicto Trabajo-familia en padres y madres que trabajan de manera remunerada en la ciudad de Bogotá. Trabajo de grado para optar el título de Magister en Asesoría Familiar y Gestión de Programas para la Familia.</t>
  </si>
  <si>
    <t>Conflicto Trabajo-familia en padres y madres que trabajan de manera remunerada en los municipios de Barrancabermeja, Cota, Neiva y Leticia</t>
  </si>
  <si>
    <t>Zúñiga Otero, L.A., Vargas Sánchez, M.A. y Delgado Morantes, A.N., (2021). Conflicto Trabajo-familia en padres y madres que trabajan de manera remunerada en los municipios de Barrancabermeja, Cota, Neiva y Leticia. Trabajo de grado para optar el título de Magister en Asesoría Familiar y Gestión de Programas para la Familia.</t>
  </si>
  <si>
    <t>Percepciones del adulto mayor y su familia acerca de las redes sociales de apoyo en la disminución de la pobreza</t>
  </si>
  <si>
    <t>Díaz Sánchez, R. y Vargas Rojas, C.A., (2021). Percepciones del adulto mayor y su familia acerca de las redes sociales de apoyo en la disminución de la pobreza. Trabajo de grado para optar el título de Magister en Asesoría Familiar y Gestión de Programas para la Familia.</t>
  </si>
  <si>
    <t>El papel de la familia en el desarrollo de las habilidades para acceder y permanecer en el mercado laboral: Una revisión panorámica de la literatura</t>
  </si>
  <si>
    <t>Paz Medina, M. y Rodríguez Rincón, R.M., (2021). El papel de la familia en el desarrollo de las habilidades para acceder y permanecer en el mercado laboral: Una revisión panorámica de la literatura. Trabajo de grado para optar el título de Magister en Asesoría Familiar y Gestión de Programas para la Familia.</t>
  </si>
  <si>
    <t>Narrativas de violencia de pareja y familia de niños y adolescentes rurales</t>
  </si>
  <si>
    <t>Hernández Vallejo, D.A. y Álvarez Domínguez, N.M, (2021). Narrativas de violencia de pareja y familia de niños y adolescentes rurales. Trabajo de grado para optar el título de Magister en Asesoría Familiar y Gestión de Programas para la Familia.</t>
  </si>
  <si>
    <t xml:space="preserve">¿Y de los hombres qué? Violencia de pareja cuando el hombre es la víctima </t>
  </si>
  <si>
    <t>Coronado Ordosgoitia, M.P. y Garzón Garzón, G.M.,  (2021). ¿Y de los hombres qué? Violencia de pareja cuando el hombre es la víctima. Trabajo de grado para optar el título de Magister en Asesoría Familiar y Gestión de Programas para la Familia.</t>
  </si>
  <si>
    <t>Vivencias familiares de la cuarentena. Un comparativo entre familias isleñas y continentales en Colombia</t>
  </si>
  <si>
    <t>Mclean Chaves, R.E. y Quincosis Sanabria, L.J., (2021). Vivencias familiares de la cuarentena. Un comparativo entre familias isleñas y continentales en Colombia. Trabajo de grado para optar el título de Magister en Asesoría Familiar y Gestión de Programas para la Familia.</t>
  </si>
  <si>
    <t>Prácticas de crianza y maltrato infantil en el marco de la pandemia del Covid- 19</t>
  </si>
  <si>
    <t>Rodríguez Rodríguez, M.M, (2021). Prácticas de crianza y maltrato infantil en el marco de la pandemia del Covid- 19. Trabajo de grado para optar el título de Magister en Asesoría Familiar y Gestión de Programas para la Familia.</t>
  </si>
  <si>
    <t>Percepciones de los estudiantes del colegio unidad pedagógica bilingüe Pierre de Fermat sobre la violencia intrafamiliar y su impacto en los procesos de aprendizaje.</t>
  </si>
  <si>
    <t>Domínguez García, A., (2021). Percepciones de los estudiantes del colegio unidad pedagógica bilingüe Pierre de Fermat sobre la violencia intrafamiliar y su impacto en los procesos de aprendizaje. Trabajo de grado para optar el título de Magister en Asesoría Familiar y Gestión de Programas para la Familia.</t>
  </si>
  <si>
    <t>La familia como red social en la reducción de la pobreza del adulto mayor</t>
  </si>
  <si>
    <t>Ceballos Zuluaga, D. y Sánchez Galvis, Y.A., (2021). La familia como red social en la reducción de la pobreza del adulto mayor. Trabajo de grado para optar el título de Magister en Asesoría Familiar y Gestión de Programas para la Familia.</t>
  </si>
  <si>
    <t>Uso de redes sociales digitales, finalidades y mediación parental de los adolescentes entre los 13 y los 17 años de edad. El caso de 2 colegios privados en Bogotá - Colombia</t>
  </si>
  <si>
    <t>Cruz Maldonado, D.J., Arévalo, M.P. y Bayer Tamayo, E., (2021). Uso de redes sociales digitales, finalidades y mediación parental de los adolescentes entre los 13 y los 17 años de edad. El caso de 2 colegios privados en Bogotá - Colombia. Trabajo de grado para optar el título de Magister en Asesoría Familiar y Gestión de Programas para la Familia.</t>
  </si>
  <si>
    <t>Estudio de la relación familia-escuela, en la formación de estudiantes con discapacidad, en las ciudades de Bucaramanga y Barrancabermeja</t>
  </si>
  <si>
    <t>Arévalo, M. y Benavides Gómez, Y.J., (2021). Estudio de la relación familia-escuela, en la formación de estudiantes con discapacidad, en las ciudades de Bucaramanga y Barrancabermeja. Trabajo de grado para optar el título de Magister en Asesoría Familiar y Gestión de Programas para la Familia.</t>
  </si>
  <si>
    <t>Relación familia-escuela y discapacidad: en las voces de padres y profesores</t>
  </si>
  <si>
    <t>Echeverri Gómez, P.A. y López Fuentes, Y.S., (2021). Relación familia-escuela y discapacidad: en las voces de padres y profesores. Trabajo de grado para optar el título de Magister en Asesoría Familiar y Gestión de Programas para la Familia.</t>
  </si>
  <si>
    <t>Uso de redes sociales digitales, finalidades y mediación parental de los adolescentes entre los 13 y los 17 años de edad, de 2 colegios del Municipio de Pitalito y el Municipio de Neiva (Huila)</t>
  </si>
  <si>
    <t>Bermeo Arciniegas, D.L., Figueroa Artunduaga, A.S. y León Morales, E.G., (2021). Uso de redes sociales digitales, finalidades y mediación parental de los adolescentes entre los 13 y los 17 años de edad, de 2 colegios del Municipio de Pitalito y el Municipio de Neiva (Huila). Trabajo de grado para optar el título de Magister en Asesoría Familiar y Gestión de Programas para la Familia.</t>
  </si>
  <si>
    <t>Relación entre la supervisión o monitoreo parental, la empatía y el comportamiento agresivo en adolescentes escolarizados de Bogotá</t>
  </si>
  <si>
    <t xml:space="preserve"> Arango Diago, T. y Monroy Cano, K.P., (2021). Relación entre la supervisión o monitoreo parental, la empatía y el comportamiento agresivo en adolescentes escolarizados de Bogotá. Trabajo de grado para optar el título de Magister en Asesoría Familiar y Gestión de Programas para la Familia.</t>
  </si>
  <si>
    <t>Percepciones de cuidado y autocuidado desde la relación entre el cuidador principal y el adulto mayor</t>
  </si>
  <si>
    <t>Viviescas Pineda, R., (2021). Percepciones de cuidado y autocuidado desde la relación entre el cuidador principal y el adulto mayor. Trabajo de grado para optar el título de Magister en Asesoría Familiar y Gestión de Programas para la Familia.</t>
  </si>
  <si>
    <t>Percepciones sobre el autocuidado y la calidad de vida de los cuidadores principales de los adultos mayores en la ciudad de Cúcuta.</t>
  </si>
  <si>
    <t>Amaya Guerrero, D.C., (2021). Percepciones sobre el autocuidado y la calidad de vida de los cuidadores principales de los adultos mayores en la ciudad de Cúcuta. Trabajo de grado para optar el título de Magister en Asesoría Familiar y Gestión de Programas para la Familia.</t>
  </si>
  <si>
    <t>Ser madre soltera en el campo colombiano: relatos sobre los retos, logros y dificultades de ser una familia monoparental de jefatura femenina en la ruralidad colombiana.</t>
  </si>
  <si>
    <t>Castilla de la Ossa, M.P., Muñoz Rojas, W.S. y Rivilla Hernández, D., (2021). Ser madre soltera en el campo colombiano: relatos sobre los retos, logros y dificultades de ser una familia monoparental de jefatura femenina en la ruralidad colombiana. Trabajo de grado para optar el título de Magister en Asesoría Familiar y Gestión de Programas para la Familia.</t>
  </si>
  <si>
    <t>Análisis de mediación de la santificación y el individualismo entre la religiosidad y el sacrificio</t>
  </si>
  <si>
    <t>Ramírez Morón, P.A., Gómez Montes, J.J y Garzón Rodríguez, O.R., (2021). Análisis de mediación de la santificación y el individualismo entre la religiosidad y el sacrificio. Trabajo de grado para optar el título de Magister en Asesoría Familiar y Gestión de Programas para la Familia.</t>
  </si>
  <si>
    <t>Explicación del conflicto marital durante el Covid 19 a partir de la ansiedad de los padres, el trabajo remoto, el estrés parental, el trato rudo y el acompañamiento de las actividades de los hijos.</t>
  </si>
  <si>
    <t>Erasmus Guedez, D.B. y Jiménez Muñoz, J. S., (2021). Explicación del conflicto marital durante el Covid 19 a partir de la ansiedad de los padres, el trabajo remoto, el estrés parental, el trato rudo y el acompañamiento de las actividades de los hijos. Trabajo de grado para optar el título de Magister en Asesoría Familiar y Gestión de Programas para la Familia.</t>
  </si>
  <si>
    <t>Análisis de la estabilidad marital en el contexto del nido vacío.</t>
  </si>
  <si>
    <t>Guarín Ortega, I.B. y Morales Acevedo, Ch. A., (2021). Análisis de la estabilidad marital en el contexto del nido vacío. Trabajo de grado para optar el título de Magister en Asesoría Familiar y Gestión de Programas para la Familia.</t>
  </si>
  <si>
    <t>Explicación de la estabilidad marital a partir de la Religiosidad, la educación premarital, el conflicto y el manejo de las finanzas..</t>
  </si>
  <si>
    <t>Gómez Muñoz, M.C., Torres Quin, M.A. y Zárate Cárdenas, C.B., (2021). Explicación de la estabilidad marital a partir de la Religiosidad, la educación premarital, el conflicto y el manejo de las finanzas. Trabajo de grado para optar el título de Magister en Asesoría Familiar y Gestión de Programas para la Familia.</t>
  </si>
  <si>
    <r>
      <t>Conen, C. (2017).El fin matrimonial del</t>
    </r>
    <r>
      <rPr>
        <i/>
        <sz val="10"/>
        <rFont val="Calibri"/>
        <family val="2"/>
        <scheme val="minor"/>
      </rPr>
      <t xml:space="preserve"> bonum coniugum</t>
    </r>
    <r>
      <rPr>
        <sz val="10"/>
        <rFont val="Calibri"/>
        <family val="2"/>
        <scheme val="minor"/>
      </rPr>
      <t xml:space="preserve"> en el pensamiento de Karol Wojtyla / Juan Pablo II. Franciscanum, 59,(167),319-350.</t>
    </r>
  </si>
  <si>
    <t>Posada González, N. L., López Maldonado, N. Y., Cubillos García, T. P., Vásquez Barrios, A., Briceño Gómez, E., Buriticá Bedoya, D. M., Villa Bedoya, A. V., Díaz Amaya, D. M., Trujillo Charry, M., Cárdenas Hoyos, Y. P. &amp; Almario
Castañeda, F. A. (2017, julio-diciembre). Estado del arte de documentos impresos de mediación pedagógica sobre sexualidad para
profesores, niños y adolescentes, enviados por el Ministerio de Educación Nacional a instituciones de educación formal en Colombia
(1990-2014). Rev. Cient. Gen. José María Córdova, 15(20), 101-124. DOI: http://dx.doi.org/10.21830/19006586.169</t>
  </si>
  <si>
    <t>[4:56 p. m.] Aida Milena Casadiego Ordonez
Roncancio Ariza, M. H., Camacho Bonilla, N. M., Ordoñez León, J. C., &amp; Vaca, P. V. (2017). Convivencia escolar y cotidianidad: una mirada desde la inteligencia emocional. Revista Educación Y Desarrollo Social, 11(1), 24-47. https://doi.org/10.18359/reds.2649</t>
  </si>
  <si>
    <t>Desarrollo de un programa para reducir la brecha de las competencias de la formación académica frente a las de empleabilidad de los bachilleres de colegios públicos de la Zona Sabana Centro 2020/1 - Actual</t>
  </si>
  <si>
    <t>Las representaciones televisivas y su influencia en los conceptos de matrimonio y familia en los jóvenes entre los 14 y 17 años edad de Bogotá 2016/1 - Actual</t>
  </si>
  <si>
    <t>Sentidos y percepciones sobre familia de jóvenes estudiantes de colegios distritales 2015/2 - 2017/2</t>
  </si>
  <si>
    <t>World Family Map 2014/3 - 2017/2</t>
  </si>
  <si>
    <t>World Family Map 4: Asociación entre las intenciones de la fecundidad, felicidad, satisfacción con la vida y la calidad de la relación de las parejas en latinoamerica, America del norte, Asia y Europa.</t>
  </si>
  <si>
    <t>FAM 48 2021</t>
  </si>
  <si>
    <t>IECEA-120-2019</t>
  </si>
  <si>
    <t>Pamela Leyva</t>
  </si>
  <si>
    <t>Implicaciones sociojurídicas de la práctica de la maternidad sunbrogada en Colombia</t>
  </si>
  <si>
    <t>World Family Map Fase III, religión y división por género del trabajo dentro y fuera del hogar en las parejas en Latinoamérica</t>
  </si>
  <si>
    <t>Juan Camilo Díaz</t>
  </si>
  <si>
    <t>Brenda Liz Rocha</t>
  </si>
  <si>
    <t>FAM-17-2017</t>
  </si>
  <si>
    <t>María del Carmen Docal</t>
  </si>
  <si>
    <t>FAM-15-2014</t>
  </si>
  <si>
    <t>Pablo Andrés Salazar</t>
  </si>
  <si>
    <t>SIGLA</t>
  </si>
  <si>
    <t>Leer en familia: Para crecer imaginando</t>
  </si>
  <si>
    <t>Moreno, I. D. (2017). Leer en familia: Para crecer imaginando en Apuntes de Familia, volumen n° 34, pp 22-26.</t>
  </si>
  <si>
    <t>Operación rescate: Recuperando el amor perdido.</t>
  </si>
  <si>
    <t>Conen, C. (2017). Operación rescate: Recuperando el amor perdido en Apuntes de Familia n° 34, pp 30-33.</t>
  </si>
  <si>
    <t>La dinámica afectiva de la vida matrimonial</t>
  </si>
  <si>
    <t>Conen, C. (2017). La dinámica afectiva de la vida matrimonial en Apuntes de Familia n° 35, pp 8-10.</t>
  </si>
  <si>
    <t>La familia colombiana se resiste a claudicar</t>
  </si>
  <si>
    <t>Cuervo, J. C. (2017). La familia colombiana se resiste a claudicar en Apuntes de Familia n° 35, pp 12-14.</t>
  </si>
  <si>
    <t>Ante la enfermedad, los valores familiares se imponen</t>
  </si>
  <si>
    <t>CASADIEGO ORDOÑEZ AIDA MILENA</t>
  </si>
  <si>
    <t>Casadiego, A. M. (2017). Ante la enfermedad, los valores familiares se imponen en Apuntes de Familia n° 35, pp 24-27.</t>
  </si>
  <si>
    <t>Maravilloso nido vacío</t>
  </si>
  <si>
    <t>ARIZA DE SERRANO MARCELA</t>
  </si>
  <si>
    <t>Ariza, M. (2017). Maravilloso nido vacío en Apuntes de Familia n° 35, pp 34-36.</t>
  </si>
  <si>
    <t>Separada (o)… ¡Y mis hijos que!</t>
  </si>
  <si>
    <t>Cabrera, V. E. (2020). Separada (o)… ¡Y mis hijos que! en Apuntes de Familia, volumen 36, pp 12-14.</t>
  </si>
  <si>
    <t>La dinámica racional de la vida matrimonial</t>
  </si>
  <si>
    <t>Conen, C. (2017). La dinámica racional de la vida matrimonial en Apuntes de Familia n° 36, pp 22-23.</t>
  </si>
  <si>
    <t>Matrimonios Jóvenes: su futuro se construyo hoy</t>
  </si>
  <si>
    <t>Cuervo, J. C. (2017). Matrimonios Jóvenes: su futuro se construyo hoy en Apuntes de Familia n° 36, pp 24-26.</t>
  </si>
  <si>
    <t>Migración y acogida: Una visión cristiana</t>
  </si>
  <si>
    <t>OQUENDO MADRIZ CAROLINA</t>
  </si>
  <si>
    <t>Oquendo, C. (2017). Migración y acogida: Una visión cristiana en Apuntes de Familia n° 36, pp 33-36.</t>
  </si>
  <si>
    <t>La familia el mejor escenario para educar en valores ciudadanos</t>
  </si>
  <si>
    <t>Moreno, I. D. (2017). La familia el mejor escenario para educar en valores ciudadanos en Apuntes de Familia n° 37, pp 8-9.</t>
  </si>
  <si>
    <t>La dinámica espiritual de la vida matrimonial</t>
  </si>
  <si>
    <t>Conen, C. (2017). La dinámica espiritual de la vida matrimonial en Apuntes de Familia n° 37, pp 12-14.</t>
  </si>
  <si>
    <t>¿Invierno demográfico? Bienvenidos los terceros hijos</t>
  </si>
  <si>
    <t>Salazar, P. A. (2017). ¿Invierno demográfico? Bienvenidos los terceros hijos en Apuntes de Familia n° 37, pp 18-20.</t>
  </si>
  <si>
    <t>Familias recompuestas: nosotros, los míos y los tuyos</t>
  </si>
  <si>
    <t>SAMPER ALUM JEANNETTE</t>
  </si>
  <si>
    <t>Samper, J. (2017). Familias recompuestas: nosotros, los míos y los tuyos en Apuntes de Familia n° 38, pp 6-7.</t>
  </si>
  <si>
    <t>Para una cultura de la paz: educar para la paz</t>
  </si>
  <si>
    <t>Conen C. (2018). Para una cultura de la paz: educar para la paz en Apuntes de Familia, volumen n° 38, pp 8-9.</t>
  </si>
  <si>
    <t>Un lugar de encuentro, el hogar de Nazareth</t>
  </si>
  <si>
    <t>Muñoz, D. S. (2018). Un lugar de encuentro, el hogar de Nazareth en Apuntes de Familia, volumen n° 38, pp 20-21.</t>
  </si>
  <si>
    <t>Violencia entre hombres y mujeres, combatirla es
responsabilidad de todos</t>
  </si>
  <si>
    <t>Docal, D. C. (2018). Violencia entre hombres y mujeres, combatirla es
responsabilidad de todos y  Apuntes hombres Familia, volumen 38, pp 24-27.</t>
  </si>
  <si>
    <t>Elaboración del proyecto familiar</t>
  </si>
  <si>
    <t>CASADIEGO ORDOÑEZ AIDA MILENA
CANO ANDRÉS MAURICIO</t>
  </si>
  <si>
    <t>Casadiego, A. M. y Cano, A.(2017). Elaboración del proyecto familiar en Apuntes de Familia n° 38, pp 34-36.</t>
  </si>
  <si>
    <t>Ser “un nosotros”</t>
  </si>
  <si>
    <t>Conen C.(2018). Ser "un nosotros" en Apuntes de Familia, volumen n° 39, pp 6-7.</t>
  </si>
  <si>
    <t>Adolescencia y pre-adolescencia, el reto de forjar la vida</t>
  </si>
  <si>
    <t>ACUÑA ARANGO LINA MARIA</t>
  </si>
  <si>
    <t>Acuña, L. M. (2018). Adolescencia y pre-adolescencia, el reto de forjar la vida en Apuntes de Familia, volumen 39, pp 10-11.</t>
  </si>
  <si>
    <t>Naturaleza, libertad y compromiso: Tres claves para comprender el matrimonio</t>
  </si>
  <si>
    <t>Conen C.(2018). Naturaleza, libertad y compromiso: Tres claves para comprender el matrimonio en Apuntes de Familia, volumen n° 40, pp 6-7.</t>
  </si>
  <si>
    <t>La familia como entormo protector y preventivo ante los
trastornos mentales ¿qué opinan los expertos?</t>
  </si>
  <si>
    <t>CABRERA GARCIA VICTORIA EUGENIA
ROMERO TAPIA ALVARO
ACUÑA LINA MARIA</t>
  </si>
  <si>
    <t>Cabrera, V. E., Romero, A. y Acuña, L. M. (2018). La familia como entormo protector y preventivo ante los trastornos mentales ¿qué opinan los expertos? en Apuntes de Familia, volumen 40, pp 11-13.</t>
  </si>
  <si>
    <t>Parentalidad positiva: una inversión para toda la vida</t>
  </si>
  <si>
    <t>Cuervo, J. C. (2018). Parentalidad positiva: una inversión para toda la vida en Apuntes de Familia, volumen n° 40, pp 14-15.</t>
  </si>
  <si>
    <t>El poder del padre para potenciar a sus hijos</t>
  </si>
  <si>
    <t>CANO ANDRES MAURICIO</t>
  </si>
  <si>
    <t>Cano, A. M. (2018). El poder del padre para potenciar a sus hijos en Apuntes de Familia, volumen n° 40, pp 16-17.</t>
  </si>
  <si>
    <t>Los riesgos de la ausencia del padre</t>
  </si>
  <si>
    <t>Conen C.(2018). Los riesgos de la ausencia del padre en Apuntes de Familia, volumen n° 41, pp 4-5.</t>
  </si>
  <si>
    <t>10 ideas acerca de las nuevas tecnologías y los cambios en la interacción social</t>
  </si>
  <si>
    <t>PISCITELLI MURPHY ALEJANDRO</t>
  </si>
  <si>
    <t>Piscitelli, A. (2018). 10 ideas acerca de las nuevas tecnologías y los cambios en la interacción social en Apuntes de Familia, volumen n° 41, pp 10-13.</t>
  </si>
  <si>
    <t>Conen, C. (2019). Sentido común y familia. en Apuntes de Familia, volumen n° 42, pp.4-6.</t>
  </si>
  <si>
    <t>Reconocimiento de la fertilidad, una herramienta para una verdadera planificación familiar</t>
  </si>
  <si>
    <t>Acuña, L. M. (2019). Reconocimiento de la fertilidad, una herramienta para una verdadera planificación familiar en Apuntes de Familia, volumen 42, pp 10-11.</t>
  </si>
  <si>
    <t>Cáncer: ¿Cómo afrontar esta noticia? Orientaciones para la vida personal y familiar</t>
  </si>
  <si>
    <t>ESTUPIÑAN LINA CONSTANZA</t>
  </si>
  <si>
    <t>Estupiñan, L. (2019) Cáncer: ¿Cómo afrontar esta noticia? Orientaciones para la vida personal y familiar en Apuntes de Familia, volumen n° 42, pp 18-23.</t>
  </si>
  <si>
    <t>La familia, un tesoro</t>
  </si>
  <si>
    <t>Oquendo, C. (2019). La familia, un tesoro en Apuntes de Familia n° 43, pp 26-28.</t>
  </si>
  <si>
    <t>La familia en la prevención y el tratamiento de los trastornos alimenticios</t>
  </si>
  <si>
    <t>Casadiego, A. M. (2019). La familia en la prevención y el tratamiento de los trastornos alimenticios en Apuntes de Familia n° 43, pp 32-33.</t>
  </si>
  <si>
    <t>Conen, C.(2019). El amor auténtico o ecológico. en Apuntes de Familia, volumen 43, pp 4- 5.</t>
  </si>
  <si>
    <t>La Familia y su rol protagónico en la cuarta revolución industrial</t>
  </si>
  <si>
    <t>Moreno, I. D. (2019). La Familia y su rol protagónico en la cuarta revolución industrial en Apuntes de Familia, volumen n° 43, pp 6-9.</t>
  </si>
  <si>
    <t>Educación afectiva y sexual en la primera infancia</t>
  </si>
  <si>
    <t>ROCHA NARVAEZ BRENDA LIZ
ESTUPIÑAN LINA CONSTANZA</t>
  </si>
  <si>
    <t>Rocha, B. L. y Estupiñan, L. C. (2019). Educación afectiva y sexual en la primera infancia en Apuntes de Familia, volumen n° 43, pp 18-21.</t>
  </si>
  <si>
    <t>Conen, C. (2019). Casarse es un acto de amor. en Apuntes de Familia, volumen n° 44, pp 4-5.</t>
  </si>
  <si>
    <t>La familia en Colombia Un recorrido por los últimos treinta años</t>
  </si>
  <si>
    <t>Docal, M. C. (2019). La familia en Colombia Un recorrido por los últimos treinta años en Apuntes de Familia, volumen n° 44, pp 6-10.</t>
  </si>
  <si>
    <t>Educación afectiva y sexual en la segunda infancia</t>
  </si>
  <si>
    <t>Rocha, B. L. y Estupiñan, L. C. (2019). Educación afectiva y sexual en la segunda infancia en Apuntes de Familia, volumen n° 44, pp 20-22.</t>
  </si>
  <si>
    <t>Gamificar las prácticas educativas familiares en el contexto de la 4ª Revolución industrial</t>
  </si>
  <si>
    <t>Moreno, I. D. (2019). Gamificar las prácticas educativas familiares en el contexto de la 4ª Revolución industrial en Apuntes de Familia, volumen n° 44, pp 23-25.</t>
  </si>
  <si>
    <t>Gestión social y familia un binomio que da frutos</t>
  </si>
  <si>
    <t>DOCAL MILLAN MARIA DEL CARMEN
SARMIENTO ANA MARIA</t>
  </si>
  <si>
    <t>Docal, M. C y Sarmiento, A. M. (2019). Gestión social y familia un binomio que da frutos en Apuntes de Familia, volumen n° 44, pp 30-33.</t>
  </si>
  <si>
    <t>Conen, C. (2019). El derecho a la educación matrimonial y familiar. en Apuntes de Familia, volumen n° 45, pp 4-5.</t>
  </si>
  <si>
    <t>La familia y su responsabilidad frente a la Quinta Revolución industrial</t>
  </si>
  <si>
    <t>Moreno, I. D. (2019). La familia y su responsabilidad frente a la Quinta Revolución industrial en Apuntes de Familia, volumen n° 45, pp 6-8.</t>
  </si>
  <si>
    <t>Tecnología e infancia: claves para el uso seguro, responsable y constructivo</t>
  </si>
  <si>
    <t>Diaz Bohorquez, J. C. (2019). Tecnología e infancia: claves para el uso seguro, responsable y constructivo en Apuntes de Familia, volumen n° 45, pp 9.</t>
  </si>
  <si>
    <t>Educación afectiva y sexual en la adolescencia</t>
  </si>
  <si>
    <t>Rocha, B. L., Estupiñan, L. C. y Delgado, A. P. (2019). Educación afectiva y sexual en la adolescencia en Apuntes de Familia, volumen n° 45, pp 18-21.</t>
  </si>
  <si>
    <t>Protagonistas de la Revolución 4.0</t>
  </si>
  <si>
    <t>Muñoz, D. S. Protagonistas de la Revolución 4.0 en Apuntes de Familia, volumen n° 45, pp 22-23.</t>
  </si>
  <si>
    <t>Retos para las familias empresarias</t>
  </si>
  <si>
    <t>HOYOS JUAN GUILLERMO</t>
  </si>
  <si>
    <t>Hoyos, J. G. (2019). Retos para las familias empresarias en Apuntes de Familia, volumen n° 45, pp 32-33.</t>
  </si>
  <si>
    <t>La asesoría personal y familiar, un medio para fortalecer a la persona y a su familia</t>
  </si>
  <si>
    <t>Ariza, M. (2019). La asesoría personal y familiar, un medio para fortalecer a la persona y a su familia en Apuntes de Familia n° 45, pp 34-36.</t>
  </si>
  <si>
    <t>La familia y su compromiso frente a los Objetivos de Desarrollo Sostenible (ODS)</t>
  </si>
  <si>
    <t>Moreno, I. D. (2019). La familia y su compromiso frente a los Objetivos de Desarrollo Sostenible (ODS) en Apuntes de Familia, volumen n° 46, pp 8-9.</t>
  </si>
  <si>
    <t>Conen C.(2019). La rebelión educativa en Apuntes de Familia, volumen n° 46, pp 10-12.</t>
  </si>
  <si>
    <t>El sentido profundo de la Navidad</t>
  </si>
  <si>
    <t>Casadiego, A. M. (2019). La familia en la prevención y el tratamiento de los trastornos alimenticios en Apuntes de Familia n° 46, pp 13-15.</t>
  </si>
  <si>
    <t>Educación de la afectividad y de la sexualidad desde las virtudes</t>
  </si>
  <si>
    <t>ROCHA NARVAEZ BRENDA LIZ
ESTUPIÑAN LINA CONSTANZA
DELGADO ANGELA PAOLA</t>
  </si>
  <si>
    <t>Rocha, B. L., Estupiñan, L. C. y Delgado, A. P. (2019). Educación de la afectividad y de la sexualidad desde las virtudes en Apuntes de Familia, volumen n° 46, pp 18-21.</t>
  </si>
  <si>
    <t>El buen trato a la infancia empieza en el vientre materno</t>
  </si>
  <si>
    <t>Rodríguez, A. J. (2019). El buen trato a la infancia empieza en el vientre materno en Apuntes de Familia, volumen n° 46, pp 22-24.</t>
  </si>
  <si>
    <t>El poder educativo de la comida en familia</t>
  </si>
  <si>
    <t>MIJANCOS MAITE</t>
  </si>
  <si>
    <t>Mijancos, M. (2019). El poder educativo de la comida en familia en Apuntes de Familia, volumen n° 46, pp 25-27.</t>
  </si>
  <si>
    <t>Adolescencia: retos y oportunidades</t>
  </si>
  <si>
    <t>Oquendo, C. (2019). Adolescencia: retos y oportunidades en Apuntes de Familia n° 46, pp 30-33.</t>
  </si>
  <si>
    <t>El amor de los padres: clave en la autoestima de los hijos</t>
  </si>
  <si>
    <t>Uribe, P. A. (2019). El amor de los padres: clave en la autoestima de los hijos en Apuntes de Familia n° 46, pp 34-36.</t>
  </si>
  <si>
    <t>Acompañamiento a los matrimonios: una necesidad social</t>
  </si>
  <si>
    <t>Conen, C. (2020). Acompañamiento a los matrimonios: una necesidad social en Apuntes de Familia, volumen 47, pp.4-6.</t>
  </si>
  <si>
    <t>La persona de quien me enamoré es…</t>
  </si>
  <si>
    <t>ASTUY LOSSADA ANNABEL</t>
  </si>
  <si>
    <t>Astuy, A. (2020). La persona de quien me enamoré es… en Apuntes de Familia, volumen 47, pp.7-9.</t>
  </si>
  <si>
    <t>Contribución de la familia al desarrollo</t>
  </si>
  <si>
    <t>Hoyos, J. G. (2020). Contribución de la familia al desarrolloen Apuntes de Familia, volumen n° 45, pp 12-13.</t>
  </si>
  <si>
    <t>El 4º trimestre: cuidado de la mujer y la familia en el posparto</t>
  </si>
  <si>
    <t>Acuña, L. M. (2020). El 4º trimestre: cuidado de la mujer y la familia en el pospartor en Apuntes de Familia, volumen 47, pp 14-15.</t>
  </si>
  <si>
    <t>Resiliencia: ¿cualidad posible para todos?</t>
  </si>
  <si>
    <t>TORO HERRERA SANDRA MILENA</t>
  </si>
  <si>
    <t>Toro, S. M. (2020). Resiliencia: ¿cualidad posible para todos? en Apuntes de Familia, volumen 47, pp 24-25.</t>
  </si>
  <si>
    <t>Hábitos de vida saludables, tu familia tu mejor aliada</t>
  </si>
  <si>
    <t>Rodriguez, A. J. (2020). Hábitos de vida saludables, tu familia tu mejor aliada en Apuntes de Familia, volumen n° 47, pp 26-29.</t>
  </si>
  <si>
    <t>¿Qué espera la sociedad de la familia?</t>
  </si>
  <si>
    <t>Conen, C. (2020). ¿Qué espera la sociedad de la familia? en Apuntes de Familia, volumen 498, pp.4-5.</t>
  </si>
  <si>
    <t>Aprendizaje en casa: clave para la convivencia.</t>
  </si>
  <si>
    <t>Docal, M. C. (2020). Aprendizaje en casa: clave para la convivencia en Apuntes de Familia, volumen n° 48, pp 10-11.</t>
  </si>
  <si>
    <t>Lecciones aprendidas Comunicación en casa para situaciones complejas</t>
  </si>
  <si>
    <t>Diaz Bohorquez, J. C. (2020) Lecciones aprendidas Comunicación en casa para situaciones complejas en Apuntes de Familia, volumen n° 48, pp 12-13.</t>
  </si>
  <si>
    <t>Transformaciones en las dinámicas familiares</t>
  </si>
  <si>
    <t>Moreno, I. D. (2020). Transformaciones en las dinámicas familiares en Apuntes de Familia, volumen n° 48, pp 14-17.</t>
  </si>
  <si>
    <t>Integración familia y trabajo: algunos consejos prácticos</t>
  </si>
  <si>
    <t>LEYVA TOWNSEND PAMELA</t>
  </si>
  <si>
    <t>Leyva, P. (2020). Integración familia y trabajo: algunos consejos prácticos en Apuntes de Familia, volumen n° 48, pp 28-29.</t>
  </si>
  <si>
    <t>Estrategias para hablar y preparar a los hijos frente a la muerte</t>
  </si>
  <si>
    <t>Cano, A. M. (2018). Estrategias para hablar y preparar a los hijos frente a la muerte en Apuntes de Familia, volumen n° 48, pp 32-33.</t>
  </si>
  <si>
    <t>Pandemia y adulto mayor: algunas tareas por revisar en familia.</t>
  </si>
  <si>
    <t>Pedraza, A. P. Pandemia y adulto mayor: algunas tareas por revisar en familia en Apuntes de Familia, volumen n° 49, pp 18.</t>
  </si>
  <si>
    <t>Adaptarse y seguir dando lo mejor de sí: un desafío para los matrimonios hoy</t>
  </si>
  <si>
    <t>Oquendo, C. (2020). Adaptarse y seguir dando lo mejor de sí: un desafío para los matrimonios hoy en Apuntes de Familia, volumen n° 49, pp 28-29.</t>
  </si>
  <si>
    <t>La humanidad que no consiguió robarnos</t>
  </si>
  <si>
    <t>GONZALEZ MARTIN MARIA DEL ROSARIO</t>
  </si>
  <si>
    <t>Gonzalez, M. R. (2020). La humanidad que no consiguió robarnos en Apuntes de Familia, volumen n° 49, pp 30-31.</t>
  </si>
  <si>
    <t>Regulación emocional en el contexto actual</t>
  </si>
  <si>
    <t>Cabrera, V. E. (2020). Regulación emocional en el contexto actual en Apuntes de Familia, volumen 50, pp 32-34.</t>
  </si>
  <si>
    <t>Mujeres brújula: una exaltación a la persona y su valor</t>
  </si>
  <si>
    <t>Oquendo, C. (2020). Mujeres brújula: una exaltación a la persona y su valor en Apuntes de Familia, volumen n° 50, pp 13-14.</t>
  </si>
  <si>
    <t>¿Cómo vivir esta Navidad?</t>
  </si>
  <si>
    <t>Estupiñan, L. (2020) ¿Cómo vivir esta Navidad? en Apuntes de Familia, volumen n° 50, pp 22-23.</t>
  </si>
  <si>
    <t>Convivencia y felicidad</t>
  </si>
  <si>
    <t>Ariza, M. (2020). Convivencia y felicidad en Apuntes de Familia, volumen n° 50, pp 22-23.</t>
  </si>
  <si>
    <t>Las relaciones familiares, un reto en el contexto actual</t>
  </si>
  <si>
    <t>Docal, M. C. (2020) Las relaciones familiares, un reto en el contexto actualen Apuntes de Familia, volumen n° 50, pp 32-34.</t>
  </si>
  <si>
    <t xml:space="preserve"> </t>
  </si>
  <si>
    <t>The World Family Map Project</t>
  </si>
  <si>
    <t>Resolución No. 015905 de diciembre 18 de 2019
Resolución No. 012524 del 30 de junio de 2022</t>
  </si>
  <si>
    <t xml:space="preserve">Estados Unidos </t>
  </si>
  <si>
    <t>Conferencista y jurado de trabajos de grado</t>
  </si>
  <si>
    <t>Profesor Maestría y conferencista</t>
  </si>
  <si>
    <t>Perú</t>
  </si>
  <si>
    <t>Dolores Dimier</t>
  </si>
  <si>
    <t>CIENCIAS JURÍDICAS</t>
  </si>
  <si>
    <t>UNIVERSIDAD AUSTRAL</t>
  </si>
  <si>
    <t>Visita académica</t>
  </si>
  <si>
    <t>Lorena Bolzón</t>
  </si>
  <si>
    <t>Jokin de Irala</t>
  </si>
  <si>
    <t>CIENCIAS DE LA SALUD</t>
  </si>
  <si>
    <t>Maite Mijancos</t>
  </si>
  <si>
    <t>UNIR</t>
  </si>
  <si>
    <t>Ignasio Socias</t>
  </si>
  <si>
    <t>ONU</t>
  </si>
  <si>
    <t>Renata Ewa Kaczmarska</t>
  </si>
  <si>
    <t>UNDESA</t>
  </si>
  <si>
    <t>Ricardo Mario Palmieri</t>
  </si>
  <si>
    <t>CIENCIAS ECONÓMICAS</t>
  </si>
  <si>
    <t>Carmen Aida Domínguez Hidalgo</t>
  </si>
  <si>
    <t>CIENCIAS JURIDICAS</t>
  </si>
  <si>
    <t>PONTIFICIA UNIVERSIDAD CATÓLICA DE CHILE</t>
  </si>
  <si>
    <t>Chile</t>
  </si>
  <si>
    <t>Albert Cortina</t>
  </si>
  <si>
    <t>Ignacio De Bofarull</t>
  </si>
  <si>
    <t>UIC</t>
  </si>
  <si>
    <t xml:space="preserve">Luis Blázquez </t>
  </si>
  <si>
    <t>INTERAXION GROUP</t>
  </si>
  <si>
    <t>María Consuelo León Llorente</t>
  </si>
  <si>
    <t>Thomas Harrison</t>
  </si>
  <si>
    <t>Centro de Jubileo para el Carácter y las Virtudes</t>
  </si>
  <si>
    <t>Inglaterra</t>
  </si>
  <si>
    <t>Dominic Richardson</t>
  </si>
  <si>
    <t>UNICEF - INNOCENTI</t>
  </si>
  <si>
    <t>Italia</t>
  </si>
  <si>
    <t>Rosa María Peris</t>
  </si>
  <si>
    <t>Alex Vásquez</t>
  </si>
  <si>
    <t>IFFD</t>
  </si>
  <si>
    <t>Jurado trabajos de grado</t>
  </si>
  <si>
    <t>María del Rosario González</t>
  </si>
  <si>
    <t>Universidad Complutence de Madrid</t>
  </si>
  <si>
    <t>Conferencista y profesor Maestría</t>
  </si>
  <si>
    <t>Juan Assirio</t>
  </si>
  <si>
    <t>María Calvo</t>
  </si>
  <si>
    <t>Especialización Medico Quirurgica</t>
  </si>
  <si>
    <t>UNIVERSIDAD DE LSO ANDES (CHILE)</t>
  </si>
  <si>
    <t>Española</t>
  </si>
  <si>
    <t xml:space="preserve">UNIVERSIDAD CARLOS III </t>
  </si>
  <si>
    <t>UNAM</t>
  </si>
  <si>
    <t>CIENCIAS SOCIALES Y POLÍTICAS</t>
  </si>
  <si>
    <t>REDIFAM</t>
  </si>
  <si>
    <t>Instituto para la Resiliencia y el Desarrollo Emocional (IRYDE - España)</t>
  </si>
  <si>
    <t>International Federation For Family Development (IFFD)</t>
  </si>
  <si>
    <t>IESE (España)</t>
  </si>
  <si>
    <t>The Family Watch (España)</t>
  </si>
  <si>
    <t>Family Perspective - Cooperación Académica (ONU)</t>
  </si>
  <si>
    <t>Word Family Map</t>
  </si>
  <si>
    <t>Identitas</t>
  </si>
  <si>
    <t>Social Trends Institute</t>
  </si>
  <si>
    <t>EWTN</t>
  </si>
  <si>
    <t>La Familia.Info</t>
  </si>
  <si>
    <t>FASE</t>
  </si>
  <si>
    <t>Consejería Presidencial de Niñez y Adolescencia</t>
  </si>
  <si>
    <t>INSTITUTO COLOMBIANO DE BIENESTAR FAMILIAR</t>
  </si>
  <si>
    <t>EJÉRCITO NACIONAL</t>
  </si>
  <si>
    <t>FUERZA AÉREA DE COLOMBIA</t>
  </si>
  <si>
    <t>GOBERNACIÓN DEL ARCHIPIELAGO DE SAN ANDRÉS, PROVIDENCIA Y SANTA CATALINA</t>
  </si>
  <si>
    <t>SECRETARÍA DISTRITAL DE PLANEACIÓN</t>
  </si>
  <si>
    <t>FUNDACIÓN ALQUERÍA</t>
  </si>
  <si>
    <t>FUNDACIÓN MAPFRE</t>
  </si>
  <si>
    <t>4</t>
  </si>
  <si>
    <t>6</t>
  </si>
  <si>
    <t>7</t>
  </si>
  <si>
    <t>8</t>
  </si>
  <si>
    <t>9</t>
  </si>
  <si>
    <t>10</t>
  </si>
  <si>
    <t>12</t>
  </si>
  <si>
    <t>13</t>
  </si>
  <si>
    <t>14</t>
  </si>
  <si>
    <t>15</t>
  </si>
  <si>
    <t>16</t>
  </si>
  <si>
    <t>17</t>
  </si>
  <si>
    <t>18</t>
  </si>
  <si>
    <t>19</t>
  </si>
  <si>
    <t>20</t>
  </si>
  <si>
    <t>21</t>
  </si>
  <si>
    <t>22</t>
  </si>
  <si>
    <t>23</t>
  </si>
  <si>
    <t>24</t>
  </si>
  <si>
    <t>25</t>
  </si>
  <si>
    <t>Investigación</t>
  </si>
  <si>
    <t>26</t>
  </si>
  <si>
    <t>Univeridad Católica de San Sebastían</t>
  </si>
  <si>
    <t>27</t>
  </si>
  <si>
    <t xml:space="preserve">Colaboración entre institutos de la familia </t>
  </si>
  <si>
    <t xml:space="preserve">Cooperación académica </t>
  </si>
  <si>
    <t>Educación continua</t>
  </si>
  <si>
    <t>Cooperación</t>
  </si>
  <si>
    <t xml:space="preserve">Investigación </t>
  </si>
  <si>
    <t>Congreso de la Familia</t>
  </si>
  <si>
    <t>Cursos</t>
  </si>
  <si>
    <t>Participación de profesores IFA</t>
  </si>
  <si>
    <t>Investigación y publicaciones conjuntas</t>
  </si>
  <si>
    <t>Convenio marco- becas para cursar el programa</t>
  </si>
  <si>
    <t>Convenio - becas para cursar el programa y capacitación personal FAC</t>
  </si>
  <si>
    <t>Convenio - becas para cursar el programa y capacitación personal militar</t>
  </si>
  <si>
    <t>Convenio consultoría desarrollo institucional y cupos para cursar el programa</t>
  </si>
  <si>
    <t>Convenio educación continua para personal ICBF</t>
  </si>
  <si>
    <t>Promoción del cuidado de la infancia</t>
  </si>
  <si>
    <t>Investigación y publicación</t>
  </si>
  <si>
    <t>Evento</t>
  </si>
  <si>
    <t>Cursos y consultoría</t>
  </si>
  <si>
    <t>Cursos , consultoría y cupos maestría</t>
  </si>
  <si>
    <t>Proyectos sector educativo</t>
  </si>
  <si>
    <t>Capacitación</t>
  </si>
  <si>
    <t>Adapatación guiás Campaña prevención de tecnoadicciones - CONTROLA TU RED</t>
  </si>
  <si>
    <t>Campaña nacional CONTROLA TU RED</t>
  </si>
  <si>
    <t xml:space="preserve">Otorga a la Universidad el derecho y la exclusividad, en Colombia, para realizar diagnósticos y acompañamiento de Responsabilidad Familiar Corporativa (RFC). </t>
  </si>
  <si>
    <t xml:space="preserve">Se comparte información resultado de investigación </t>
  </si>
  <si>
    <t>Movilidad de profesores y estudios de doctorado</t>
  </si>
  <si>
    <t>Universidad de Los Andes de Chile</t>
  </si>
  <si>
    <t>Abierto</t>
  </si>
  <si>
    <t>Cooperación para educación continua</t>
  </si>
  <si>
    <t>Cerrado</t>
  </si>
  <si>
    <t>UNIVERSITY OF WALES INSTITUTE, CARDIFF</t>
  </si>
  <si>
    <r>
      <t xml:space="preserve">Fuente: Sistema OLIS- SDIN / Dirección General de Investigación </t>
    </r>
    <r>
      <rPr>
        <i/>
        <sz val="10"/>
        <rFont val="Arial"/>
        <family val="2"/>
      </rPr>
      <t>Fecha de corte</t>
    </r>
    <r>
      <rPr>
        <b/>
        <i/>
        <sz val="10"/>
        <rFont val="Arial"/>
        <family val="2"/>
      </rPr>
      <t xml:space="preserve"> 7 de febrero de 2022</t>
    </r>
  </si>
  <si>
    <t>Andrés Salazar Arango</t>
  </si>
  <si>
    <t xml:space="preserve">Diana Sthefania Muñoz Gómez </t>
  </si>
  <si>
    <t>Iván Darío Moreno Acero</t>
  </si>
  <si>
    <t xml:space="preserve">Victoria Eugenia Cabrera García </t>
  </si>
  <si>
    <t>Comunidad</t>
  </si>
  <si>
    <t>Salud mental y familia: cómo fortalecer nuestra respuesta ante momentos difíciles</t>
  </si>
  <si>
    <t>Foro Ansiedad y Ataques de Pánico</t>
  </si>
  <si>
    <t>En Casa, Te cuidamos con Amor</t>
  </si>
  <si>
    <t>International Advocacy: online workshop</t>
  </si>
  <si>
    <t xml:space="preserve"> El juego en familia: una experiencia para resignificar la cotidianidad</t>
  </si>
  <si>
    <t>Perspectiva sistémica del coaching familiar</t>
  </si>
  <si>
    <t>Recorriendo Colombia, abriendo puertas al mundo</t>
  </si>
  <si>
    <t>Educando en casa, una afectividad plena, para una sexualidad madura</t>
  </si>
  <si>
    <t>El joven universitario y sus familias</t>
  </si>
  <si>
    <t>Desafíos de la familia en la cuarta revolución industrial</t>
  </si>
  <si>
    <t>Cuidado de la fertilidad humana</t>
  </si>
  <si>
    <t>Cómo valorar el trabajo en el hogar</t>
  </si>
  <si>
    <t>Webinar de familia y ciudadanía</t>
  </si>
  <si>
    <t>Herramientas para regular las emociones en el contexto familiar</t>
  </si>
  <si>
    <t>La felicidad que encuentro en mi familia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</si>
</sst>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3" formatCode="_-* #,##0.00_-;\-* #,##0.00_-;_-* &quot;-&quot;??_-;_-@_-"/>
    <numFmt numFmtId="164" formatCode="_(* #,##0.00_);_(* \(#,##0.00\);_(* &quot;-&quot;??_);_(@_)"/>
    <numFmt numFmtId="165" formatCode="&quot;$&quot;\ #,##0"/>
    <numFmt numFmtId="166" formatCode="0.0"/>
  </numFmts>
  <fonts count="108">
    <font>
      <sz val="11"/>
      <name val="Century Gothic"/>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entury Gothic"/>
      <family val="2"/>
    </font>
    <font>
      <b/>
      <sz val="10"/>
      <name val="Century Gothic"/>
      <family val="2"/>
    </font>
    <font>
      <sz val="10"/>
      <name val="Century Gothic"/>
      <family val="2"/>
    </font>
    <font>
      <b/>
      <vertAlign val="superscript"/>
      <sz val="10"/>
      <name val="Century Gothic"/>
      <family val="2"/>
    </font>
    <font>
      <sz val="8"/>
      <name val="Century Gothic"/>
      <family val="2"/>
    </font>
    <font>
      <b/>
      <sz val="8"/>
      <name val="Century Gothic"/>
      <family val="2"/>
    </font>
    <font>
      <b/>
      <sz val="11"/>
      <name val="Century Gothic"/>
      <family val="2"/>
    </font>
    <font>
      <b/>
      <sz val="11"/>
      <color theme="1"/>
      <name val="Calibri"/>
      <family val="2"/>
      <scheme val="minor"/>
    </font>
    <font>
      <sz val="10"/>
      <name val="Arial"/>
      <family val="2"/>
    </font>
    <font>
      <b/>
      <sz val="11"/>
      <name val="Centhury"/>
    </font>
    <font>
      <u/>
      <sz val="11"/>
      <color theme="10"/>
      <name val="Century Gothic"/>
      <family val="2"/>
    </font>
    <font>
      <u/>
      <sz val="11"/>
      <color theme="11"/>
      <name val="Century Gothic"/>
      <family val="2"/>
    </font>
    <font>
      <sz val="9"/>
      <color indexed="81"/>
      <name val="Tahoma"/>
      <family val="2"/>
    </font>
    <font>
      <sz val="12"/>
      <color theme="1"/>
      <name val="Arial"/>
      <family val="2"/>
    </font>
    <font>
      <sz val="11"/>
      <name val="Calibri"/>
      <family val="2"/>
    </font>
    <font>
      <b/>
      <sz val="9"/>
      <color indexed="81"/>
      <name val="Tahoma"/>
      <family val="2"/>
    </font>
    <font>
      <sz val="11"/>
      <name val="Calibri"/>
      <family val="2"/>
      <scheme val="minor"/>
    </font>
    <font>
      <b/>
      <sz val="11"/>
      <name val="Calibri"/>
      <family val="2"/>
    </font>
    <font>
      <b/>
      <sz val="10"/>
      <name val="Calibri"/>
      <family val="2"/>
    </font>
    <font>
      <sz val="9"/>
      <name val="Calibri"/>
      <family val="2"/>
    </font>
    <font>
      <b/>
      <sz val="11"/>
      <color theme="0"/>
      <name val="Calibri"/>
      <family val="2"/>
    </font>
    <font>
      <sz val="10"/>
      <name val="Calibri"/>
      <family val="2"/>
    </font>
    <font>
      <b/>
      <sz val="12"/>
      <name val="Calibri"/>
      <family val="2"/>
    </font>
    <font>
      <sz val="12"/>
      <name val="Calibri"/>
      <family val="2"/>
    </font>
    <font>
      <b/>
      <sz val="12"/>
      <color theme="0"/>
      <name val="Calibri"/>
      <family val="2"/>
    </font>
    <font>
      <b/>
      <sz val="12"/>
      <color theme="0"/>
      <name val="Calibri"/>
      <family val="2"/>
      <scheme val="minor"/>
    </font>
    <font>
      <sz val="11"/>
      <color theme="1"/>
      <name val="Calibri"/>
      <family val="2"/>
    </font>
    <font>
      <b/>
      <sz val="11"/>
      <color theme="1"/>
      <name val="Calibri"/>
      <family val="2"/>
    </font>
    <font>
      <vertAlign val="superscript"/>
      <sz val="10"/>
      <name val="Century Gothic"/>
      <family val="2"/>
    </font>
    <font>
      <sz val="11"/>
      <color theme="0" tint="-0.34998626667073579"/>
      <name val="Calibri"/>
      <family val="2"/>
    </font>
    <font>
      <sz val="10"/>
      <color theme="0" tint="-0.499984740745262"/>
      <name val="Calibri"/>
      <family val="2"/>
    </font>
    <font>
      <b/>
      <sz val="10"/>
      <color theme="0" tint="-0.499984740745262"/>
      <name val="Calibri"/>
      <family val="2"/>
    </font>
    <font>
      <sz val="11"/>
      <color theme="0" tint="-0.499984740745262"/>
      <name val="Century Gothic"/>
      <family val="2"/>
    </font>
    <font>
      <sz val="11"/>
      <color theme="0" tint="-0.499984740745262"/>
      <name val="Calibri"/>
      <family val="2"/>
    </font>
    <font>
      <sz val="11"/>
      <name val="Century Gothic"/>
      <family val="2"/>
    </font>
    <font>
      <b/>
      <sz val="10"/>
      <color theme="0"/>
      <name val="Century Gothic"/>
      <family val="2"/>
    </font>
    <font>
      <b/>
      <sz val="8"/>
      <color theme="0"/>
      <name val="Century Gothic"/>
      <family val="2"/>
    </font>
    <font>
      <sz val="10"/>
      <color theme="0"/>
      <name val="Century Gothic"/>
      <family val="2"/>
    </font>
    <font>
      <sz val="11"/>
      <color theme="0"/>
      <name val="Century Gothic"/>
      <family val="2"/>
    </font>
    <font>
      <sz val="11"/>
      <color theme="0"/>
      <name val="Calibri"/>
      <family val="2"/>
    </font>
    <font>
      <b/>
      <sz val="11"/>
      <color theme="0"/>
      <name val="Century Gothic"/>
      <family val="2"/>
    </font>
    <font>
      <b/>
      <sz val="12"/>
      <color theme="0" tint="-4.9989318521683403E-2"/>
      <name val="Calibri"/>
      <family val="2"/>
    </font>
    <font>
      <sz val="14"/>
      <name val="Colonna MT"/>
      <family val="5"/>
    </font>
    <font>
      <b/>
      <sz val="14"/>
      <color theme="1"/>
      <name val="Centhury gotic"/>
    </font>
    <font>
      <b/>
      <sz val="12"/>
      <color theme="1"/>
      <name val="Calibri"/>
      <family val="2"/>
      <scheme val="minor"/>
    </font>
    <font>
      <sz val="10"/>
      <color theme="1"/>
      <name val="Calibri"/>
      <family val="2"/>
      <scheme val="minor"/>
    </font>
    <font>
      <i/>
      <sz val="10"/>
      <color theme="0" tint="-0.499984740745262"/>
      <name val="Calibri"/>
      <family val="2"/>
    </font>
    <font>
      <b/>
      <sz val="11"/>
      <color theme="0"/>
      <name val="Calibri Light"/>
      <family val="2"/>
    </font>
    <font>
      <sz val="11"/>
      <name val="Calibri Light"/>
      <family val="2"/>
    </font>
    <font>
      <sz val="11"/>
      <color theme="1"/>
      <name val="Calibri Light"/>
      <family val="2"/>
    </font>
    <font>
      <b/>
      <sz val="11"/>
      <name val="Calibri Light"/>
      <family val="2"/>
    </font>
    <font>
      <sz val="11"/>
      <color theme="0" tint="-0.499984740745262"/>
      <name val="Calibri Light"/>
      <family val="2"/>
    </font>
    <font>
      <sz val="11"/>
      <color rgb="FF7030A0"/>
      <name val="Calibri"/>
      <family val="2"/>
    </font>
    <font>
      <sz val="11"/>
      <color rgb="FF00B050"/>
      <name val="Calibri"/>
      <family val="2"/>
    </font>
    <font>
      <sz val="8"/>
      <name val="Century Gothic"/>
      <family val="2"/>
    </font>
    <font>
      <b/>
      <i/>
      <sz val="10"/>
      <color theme="0" tint="-0.499984740745262"/>
      <name val="Calibri"/>
      <family val="2"/>
    </font>
    <font>
      <i/>
      <sz val="10"/>
      <name val="Century Gothic"/>
      <family val="2"/>
    </font>
    <font>
      <i/>
      <sz val="10"/>
      <name val="Calibri"/>
      <family val="2"/>
    </font>
    <font>
      <b/>
      <i/>
      <sz val="11"/>
      <color theme="1"/>
      <name val="Calibri"/>
      <family val="2"/>
    </font>
    <font>
      <i/>
      <sz val="11"/>
      <color theme="1"/>
      <name val="Calibri"/>
      <family val="2"/>
    </font>
    <font>
      <i/>
      <sz val="10"/>
      <color theme="1"/>
      <name val="Century Gothic"/>
      <family val="2"/>
    </font>
    <font>
      <sz val="10"/>
      <color theme="1"/>
      <name val="Calibri"/>
      <family val="2"/>
    </font>
    <font>
      <b/>
      <sz val="10"/>
      <color theme="1"/>
      <name val="Calibri"/>
      <family val="2"/>
    </font>
    <font>
      <b/>
      <sz val="10"/>
      <color theme="1"/>
      <name val="Century Gothic"/>
      <family val="2"/>
    </font>
    <font>
      <b/>
      <vertAlign val="superscript"/>
      <sz val="10"/>
      <color theme="1"/>
      <name val="Century Gothic"/>
      <family val="2"/>
    </font>
    <font>
      <b/>
      <i/>
      <sz val="10"/>
      <name val="Calibri"/>
      <family val="2"/>
    </font>
    <font>
      <sz val="11"/>
      <name val="Century Gothic"/>
      <family val="2"/>
    </font>
    <font>
      <sz val="9"/>
      <color theme="1"/>
      <name val="Calibri"/>
      <family val="2"/>
    </font>
    <font>
      <sz val="11"/>
      <color rgb="FFC00000"/>
      <name val="Calibri"/>
      <family val="2"/>
    </font>
    <font>
      <b/>
      <sz val="10"/>
      <color rgb="FFC00000"/>
      <name val="Century Gothic"/>
      <family val="2"/>
    </font>
    <font>
      <sz val="11"/>
      <color rgb="FFFF0000"/>
      <name val="Calibri"/>
      <family val="2"/>
    </font>
    <font>
      <sz val="10"/>
      <color theme="0" tint="-4.9989318521683403E-2"/>
      <name val="Century Gothic"/>
      <family val="2"/>
    </font>
    <font>
      <sz val="8"/>
      <name val="Calibri"/>
      <family val="2"/>
      <scheme val="minor"/>
    </font>
    <font>
      <b/>
      <sz val="12"/>
      <name val="Calibri"/>
      <family val="2"/>
      <scheme val="minor"/>
    </font>
    <font>
      <sz val="10"/>
      <color theme="1"/>
      <name val="Century Gothic"/>
      <family val="2"/>
    </font>
    <font>
      <u/>
      <sz val="8"/>
      <name val="Century Gothic"/>
      <family val="2"/>
    </font>
    <font>
      <sz val="11"/>
      <name val="Segoe UI"/>
      <family val="2"/>
    </font>
    <font>
      <b/>
      <sz val="9"/>
      <name val="Segoe UI"/>
      <family val="2"/>
    </font>
    <font>
      <b/>
      <i/>
      <sz val="10"/>
      <color rgb="FFFF0000"/>
      <name val="Calibri Light"/>
      <family val="2"/>
    </font>
    <font>
      <sz val="10"/>
      <color rgb="FFFF0000"/>
      <name val="Calibri"/>
      <family val="2"/>
    </font>
    <font>
      <sz val="12"/>
      <color theme="0"/>
      <name val="Calibri"/>
      <family val="2"/>
    </font>
    <font>
      <sz val="11"/>
      <color theme="0"/>
      <name val="Calibri Light"/>
      <family val="2"/>
    </font>
    <font>
      <b/>
      <i/>
      <sz val="10"/>
      <name val="Calibri Light"/>
      <family val="2"/>
    </font>
    <font>
      <sz val="10"/>
      <name val="Calibri"/>
      <family val="2"/>
      <scheme val="minor"/>
    </font>
    <font>
      <sz val="10"/>
      <color rgb="FF000000"/>
      <name val="Calibri"/>
      <family val="2"/>
      <scheme val="minor"/>
    </font>
    <font>
      <b/>
      <sz val="10"/>
      <name val="Calibri"/>
      <family val="2"/>
      <scheme val="minor"/>
    </font>
    <font>
      <i/>
      <sz val="10"/>
      <name val="Calibri"/>
      <family val="2"/>
      <scheme val="minor"/>
    </font>
    <font>
      <b/>
      <sz val="10"/>
      <color rgb="FF000000"/>
      <name val="Calibri"/>
      <family val="2"/>
      <scheme val="minor"/>
    </font>
    <font>
      <b/>
      <sz val="10"/>
      <color rgb="FFFFFFFF"/>
      <name val="Calibri"/>
      <family val="2"/>
      <scheme val="minor"/>
    </font>
    <font>
      <b/>
      <sz val="11"/>
      <name val="Calibri"/>
      <family val="2"/>
      <scheme val="minor"/>
    </font>
    <font>
      <b/>
      <sz val="14"/>
      <color rgb="FFFF0000"/>
      <name val="Century Gothic"/>
      <family val="2"/>
    </font>
    <font>
      <b/>
      <sz val="10"/>
      <name val="Arial"/>
      <family val="2"/>
    </font>
    <font>
      <vertAlign val="superscript"/>
      <sz val="10"/>
      <name val="Arial"/>
      <family val="2"/>
    </font>
    <font>
      <b/>
      <sz val="10"/>
      <color theme="0"/>
      <name val="Arial"/>
      <family val="2"/>
    </font>
    <font>
      <sz val="11"/>
      <color theme="1"/>
      <name val="Arial"/>
      <family val="2"/>
    </font>
    <font>
      <b/>
      <sz val="8"/>
      <color theme="0"/>
      <name val="Arial"/>
      <family val="2"/>
    </font>
    <font>
      <i/>
      <sz val="10"/>
      <name val="Arial"/>
      <family val="2"/>
    </font>
    <font>
      <b/>
      <vertAlign val="superscript"/>
      <sz val="10"/>
      <name val="Arial"/>
      <family val="2"/>
    </font>
    <font>
      <b/>
      <i/>
      <sz val="10"/>
      <name val="Arial"/>
      <family val="2"/>
    </font>
    <font>
      <sz val="11"/>
      <color theme="0"/>
      <name val="Arial"/>
      <family val="2"/>
    </font>
    <font>
      <sz val="10"/>
      <color theme="1"/>
      <name val="Arial"/>
      <family val="2"/>
    </font>
  </fonts>
  <fills count="22">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36609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rgb="FF002060"/>
        <bgColor indexed="64"/>
      </patternFill>
    </fill>
    <fill>
      <patternFill patternType="solid">
        <fgColor theme="5" tint="0.59999389629810485"/>
        <bgColor indexed="64"/>
      </patternFill>
    </fill>
    <fill>
      <patternFill patternType="solid">
        <fgColor rgb="FFFFC000"/>
        <bgColor indexed="64"/>
      </patternFill>
    </fill>
    <fill>
      <patternFill patternType="solid">
        <fgColor rgb="FF7030A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rgb="FFF2F2F2"/>
        <bgColor rgb="FF000000"/>
      </patternFill>
    </fill>
    <fill>
      <patternFill patternType="solid">
        <fgColor rgb="FF002060"/>
        <bgColor rgb="FF000000"/>
      </patternFill>
    </fill>
    <fill>
      <patternFill patternType="solid">
        <fgColor theme="0"/>
        <bgColor rgb="FF000000"/>
      </patternFill>
    </fill>
  </fills>
  <borders count="1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medium">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style="medium">
        <color auto="1"/>
      </left>
      <right/>
      <top/>
      <bottom style="thin">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style="medium">
        <color auto="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auto="1"/>
      </left>
      <right style="medium">
        <color auto="1"/>
      </right>
      <top style="thin">
        <color auto="1"/>
      </top>
      <bottom/>
      <diagonal/>
    </border>
    <border>
      <left style="medium">
        <color indexed="64"/>
      </left>
      <right style="thin">
        <color auto="1"/>
      </right>
      <top/>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auto="1"/>
      </right>
      <top/>
      <bottom style="double">
        <color indexed="64"/>
      </bottom>
      <diagonal/>
    </border>
    <border>
      <left style="thin">
        <color auto="1"/>
      </left>
      <right style="thin">
        <color auto="1"/>
      </right>
      <top style="thin">
        <color auto="1"/>
      </top>
      <bottom style="double">
        <color indexed="64"/>
      </bottom>
      <diagonal/>
    </border>
    <border>
      <left style="thin">
        <color auto="1"/>
      </left>
      <right style="medium">
        <color auto="1"/>
      </right>
      <top style="thin">
        <color auto="1"/>
      </top>
      <bottom style="double">
        <color indexed="64"/>
      </bottom>
      <diagonal/>
    </border>
    <border>
      <left style="medium">
        <color indexed="64"/>
      </left>
      <right style="thin">
        <color auto="1"/>
      </right>
      <top style="double">
        <color indexed="64"/>
      </top>
      <bottom style="thin">
        <color auto="1"/>
      </bottom>
      <diagonal/>
    </border>
    <border>
      <left style="thin">
        <color auto="1"/>
      </left>
      <right style="thin">
        <color auto="1"/>
      </right>
      <top style="double">
        <color indexed="64"/>
      </top>
      <bottom style="thin">
        <color auto="1"/>
      </bottom>
      <diagonal/>
    </border>
    <border>
      <left style="medium">
        <color indexed="64"/>
      </left>
      <right style="thin">
        <color auto="1"/>
      </right>
      <top style="thin">
        <color auto="1"/>
      </top>
      <bottom style="double">
        <color indexed="64"/>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style="thin">
        <color auto="1"/>
      </right>
      <top style="dashDot">
        <color auto="1"/>
      </top>
      <bottom style="double">
        <color indexed="64"/>
      </bottom>
      <diagonal/>
    </border>
    <border>
      <left style="thin">
        <color auto="1"/>
      </left>
      <right style="medium">
        <color auto="1"/>
      </right>
      <top style="dashDot">
        <color auto="1"/>
      </top>
      <bottom style="double">
        <color indexed="64"/>
      </bottom>
      <diagonal/>
    </border>
    <border>
      <left style="thin">
        <color auto="1"/>
      </left>
      <right style="thin">
        <color auto="1"/>
      </right>
      <top style="double">
        <color indexed="64"/>
      </top>
      <bottom style="dashDot">
        <color auto="1"/>
      </bottom>
      <diagonal/>
    </border>
    <border>
      <left style="thin">
        <color auto="1"/>
      </left>
      <right style="medium">
        <color auto="1"/>
      </right>
      <top style="double">
        <color indexed="64"/>
      </top>
      <bottom style="dashDot">
        <color auto="1"/>
      </bottom>
      <diagonal/>
    </border>
    <border>
      <left style="thin">
        <color indexed="64"/>
      </left>
      <right style="medium">
        <color indexed="64"/>
      </right>
      <top style="medium">
        <color indexed="64"/>
      </top>
      <bottom/>
      <diagonal/>
    </border>
    <border>
      <left/>
      <right style="thin">
        <color auto="1"/>
      </right>
      <top/>
      <bottom/>
      <diagonal/>
    </border>
    <border>
      <left style="thin">
        <color indexed="64"/>
      </left>
      <right/>
      <top style="thin">
        <color indexed="64"/>
      </top>
      <bottom/>
      <diagonal/>
    </border>
    <border>
      <left style="thin">
        <color auto="1"/>
      </left>
      <right style="thin">
        <color auto="1"/>
      </right>
      <top style="dashDot">
        <color auto="1"/>
      </top>
      <bottom style="medium">
        <color indexed="64"/>
      </bottom>
      <diagonal/>
    </border>
    <border>
      <left style="thin">
        <color auto="1"/>
      </left>
      <right style="medium">
        <color indexed="64"/>
      </right>
      <top style="dashDot">
        <color auto="1"/>
      </top>
      <bottom style="medium">
        <color indexed="64"/>
      </bottom>
      <diagonal/>
    </border>
    <border>
      <left style="medium">
        <color indexed="64"/>
      </left>
      <right style="thin">
        <color indexed="64"/>
      </right>
      <top style="medium">
        <color indexed="64"/>
      </top>
      <bottom style="dashDotDot">
        <color auto="1"/>
      </bottom>
      <diagonal/>
    </border>
    <border>
      <left style="thin">
        <color indexed="64"/>
      </left>
      <right style="thin">
        <color indexed="64"/>
      </right>
      <top style="medium">
        <color indexed="64"/>
      </top>
      <bottom style="dashDotDot">
        <color auto="1"/>
      </bottom>
      <diagonal/>
    </border>
    <border>
      <left style="thin">
        <color indexed="64"/>
      </left>
      <right style="medium">
        <color indexed="64"/>
      </right>
      <top style="medium">
        <color indexed="64"/>
      </top>
      <bottom style="dashDotDot">
        <color auto="1"/>
      </bottom>
      <diagonal/>
    </border>
    <border>
      <left style="medium">
        <color auto="1"/>
      </left>
      <right style="thin">
        <color auto="1"/>
      </right>
      <top style="dashDotDot">
        <color auto="1"/>
      </top>
      <bottom style="dashDotDot">
        <color auto="1"/>
      </bottom>
      <diagonal/>
    </border>
    <border>
      <left style="thin">
        <color auto="1"/>
      </left>
      <right style="thin">
        <color auto="1"/>
      </right>
      <top style="dashDotDot">
        <color auto="1"/>
      </top>
      <bottom style="dashDotDot">
        <color auto="1"/>
      </bottom>
      <diagonal/>
    </border>
    <border>
      <left style="thin">
        <color auto="1"/>
      </left>
      <right style="medium">
        <color auto="1"/>
      </right>
      <top style="dashDotDot">
        <color auto="1"/>
      </top>
      <bottom style="dashDotDot">
        <color auto="1"/>
      </bottom>
      <diagonal/>
    </border>
    <border>
      <left style="thin">
        <color auto="1"/>
      </left>
      <right/>
      <top style="dashDot">
        <color auto="1"/>
      </top>
      <bottom style="double">
        <color indexed="64"/>
      </bottom>
      <diagonal/>
    </border>
    <border>
      <left style="thin">
        <color auto="1"/>
      </left>
      <right/>
      <top style="double">
        <color indexed="64"/>
      </top>
      <bottom style="dashDot">
        <color auto="1"/>
      </bottom>
      <diagonal/>
    </border>
    <border>
      <left/>
      <right style="thin">
        <color auto="1"/>
      </right>
      <top style="dashDot">
        <color auto="1"/>
      </top>
      <bottom style="double">
        <color indexed="64"/>
      </bottom>
      <diagonal/>
    </border>
    <border>
      <left/>
      <right style="thin">
        <color auto="1"/>
      </right>
      <top style="double">
        <color indexed="64"/>
      </top>
      <bottom style="dashDot">
        <color auto="1"/>
      </bottom>
      <diagonal/>
    </border>
    <border>
      <left style="medium">
        <color indexed="64"/>
      </left>
      <right style="thin">
        <color auto="1"/>
      </right>
      <top style="dashDot">
        <color auto="1"/>
      </top>
      <bottom style="double">
        <color indexed="64"/>
      </bottom>
      <diagonal/>
    </border>
    <border>
      <left style="medium">
        <color indexed="64"/>
      </left>
      <right style="thin">
        <color auto="1"/>
      </right>
      <top style="double">
        <color indexed="64"/>
      </top>
      <bottom style="dashDot">
        <color auto="1"/>
      </bottom>
      <diagonal/>
    </border>
    <border>
      <left style="medium">
        <color indexed="64"/>
      </left>
      <right style="thin">
        <color auto="1"/>
      </right>
      <top/>
      <bottom style="dashDot">
        <color indexed="64"/>
      </bottom>
      <diagonal/>
    </border>
    <border>
      <left style="thin">
        <color auto="1"/>
      </left>
      <right style="thin">
        <color auto="1"/>
      </right>
      <top/>
      <bottom style="dashDot">
        <color auto="1"/>
      </bottom>
      <diagonal/>
    </border>
    <border>
      <left style="thin">
        <color auto="1"/>
      </left>
      <right style="medium">
        <color auto="1"/>
      </right>
      <top/>
      <bottom style="dashDot">
        <color auto="1"/>
      </bottom>
      <diagonal/>
    </border>
    <border>
      <left/>
      <right/>
      <top/>
      <bottom style="dashDot">
        <color indexed="64"/>
      </bottom>
      <diagonal/>
    </border>
    <border>
      <left/>
      <right style="thin">
        <color auto="1"/>
      </right>
      <top/>
      <bottom style="dashDot">
        <color indexed="64"/>
      </bottom>
      <diagonal/>
    </border>
    <border>
      <left style="thin">
        <color auto="1"/>
      </left>
      <right style="thin">
        <color auto="1"/>
      </right>
      <top style="dashDot">
        <color auto="1"/>
      </top>
      <bottom/>
      <diagonal/>
    </border>
    <border>
      <left style="thin">
        <color auto="1"/>
      </left>
      <right/>
      <top style="dashDot">
        <color auto="1"/>
      </top>
      <bottom/>
      <diagonal/>
    </border>
    <border>
      <left style="medium">
        <color indexed="64"/>
      </left>
      <right style="thin">
        <color auto="1"/>
      </right>
      <top style="dashDot">
        <color auto="1"/>
      </top>
      <bottom/>
      <diagonal/>
    </border>
    <border>
      <left style="thin">
        <color auto="1"/>
      </left>
      <right style="medium">
        <color auto="1"/>
      </right>
      <top style="dashDot">
        <color auto="1"/>
      </top>
      <bottom/>
      <diagonal/>
    </border>
    <border>
      <left/>
      <right style="thin">
        <color auto="1"/>
      </right>
      <top style="dashDot">
        <color auto="1"/>
      </top>
      <bottom/>
      <diagonal/>
    </border>
    <border>
      <left style="thin">
        <color auto="1"/>
      </left>
      <right style="thin">
        <color auto="1"/>
      </right>
      <top style="thin">
        <color auto="1"/>
      </top>
      <bottom style="dashDotDot">
        <color indexed="64"/>
      </bottom>
      <diagonal/>
    </border>
    <border>
      <left style="medium">
        <color auto="1"/>
      </left>
      <right style="thin">
        <color auto="1"/>
      </right>
      <top/>
      <bottom style="medium">
        <color auto="1"/>
      </bottom>
      <diagonal/>
    </border>
    <border>
      <left style="thin">
        <color auto="1"/>
      </left>
      <right style="medium">
        <color auto="1"/>
      </right>
      <top style="thin">
        <color auto="1"/>
      </top>
      <bottom style="dashDotDot">
        <color indexed="64"/>
      </bottom>
      <diagonal/>
    </border>
    <border>
      <left style="thin">
        <color auto="1"/>
      </left>
      <right/>
      <top style="medium">
        <color indexed="64"/>
      </top>
      <bottom style="medium">
        <color auto="1"/>
      </bottom>
      <diagonal/>
    </border>
    <border>
      <left style="medium">
        <color indexed="64"/>
      </left>
      <right style="dotted">
        <color auto="1"/>
      </right>
      <top style="medium">
        <color indexed="64"/>
      </top>
      <bottom/>
      <diagonal/>
    </border>
    <border>
      <left style="dotted">
        <color auto="1"/>
      </left>
      <right style="dotted">
        <color auto="1"/>
      </right>
      <top style="medium">
        <color indexed="64"/>
      </top>
      <bottom/>
      <diagonal/>
    </border>
    <border>
      <left style="dotted">
        <color auto="1"/>
      </left>
      <right/>
      <top style="medium">
        <color indexed="64"/>
      </top>
      <bottom/>
      <diagonal/>
    </border>
    <border>
      <left/>
      <right/>
      <top/>
      <bottom style="thin">
        <color auto="1"/>
      </bottom>
      <diagonal/>
    </border>
    <border>
      <left style="thin">
        <color auto="1"/>
      </left>
      <right style="medium">
        <color indexed="64"/>
      </right>
      <top/>
      <bottom/>
      <diagonal/>
    </border>
    <border>
      <left style="medium">
        <color auto="1"/>
      </left>
      <right style="thin">
        <color auto="1"/>
      </right>
      <top style="dashDotDot">
        <color auto="1"/>
      </top>
      <bottom/>
      <diagonal/>
    </border>
    <border>
      <left style="thin">
        <color auto="1"/>
      </left>
      <right style="thin">
        <color auto="1"/>
      </right>
      <top style="dashDotDot">
        <color auto="1"/>
      </top>
      <bottom/>
      <diagonal/>
    </border>
    <border>
      <left style="thin">
        <color auto="1"/>
      </left>
      <right style="medium">
        <color auto="1"/>
      </right>
      <top style="dashDotDot">
        <color auto="1"/>
      </top>
      <bottom/>
      <diagonal/>
    </border>
  </borders>
  <cellStyleXfs count="88">
    <xf numFmtId="0" fontId="0" fillId="0" borderId="0"/>
    <xf numFmtId="9" fontId="7" fillId="0" borderId="0" applyFont="0" applyFill="0" applyBorder="0" applyAlignment="0" applyProtection="0"/>
    <xf numFmtId="0" fontId="15" fillId="0" borderId="0"/>
    <xf numFmtId="0" fontId="15" fillId="0" borderId="0"/>
    <xf numFmtId="0" fontId="7"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164" fontId="7" fillId="0" borderId="0" applyFont="0" applyFill="0" applyBorder="0" applyAlignment="0" applyProtection="0"/>
    <xf numFmtId="164" fontId="20" fillId="0" borderId="0" applyFont="0" applyFill="0" applyBorder="0" applyAlignment="0" applyProtection="0"/>
    <xf numFmtId="42" fontId="41" fillId="0" borderId="0" applyFont="0" applyFill="0" applyBorder="0" applyAlignment="0" applyProtection="0"/>
    <xf numFmtId="0" fontId="7" fillId="0" borderId="0"/>
    <xf numFmtId="0" fontId="7" fillId="0" borderId="0"/>
    <xf numFmtId="41" fontId="7" fillId="0" borderId="0" applyFont="0" applyFill="0" applyBorder="0" applyAlignment="0" applyProtection="0"/>
    <xf numFmtId="0" fontId="6" fillId="0" borderId="0"/>
    <xf numFmtId="0" fontId="5" fillId="0" borderId="0"/>
    <xf numFmtId="0" fontId="4" fillId="0" borderId="0"/>
    <xf numFmtId="41" fontId="73" fillId="0" borderId="0" applyFont="0" applyFill="0" applyBorder="0" applyAlignment="0" applyProtection="0"/>
    <xf numFmtId="42" fontId="7" fillId="0" borderId="0" applyFont="0" applyFill="0" applyBorder="0" applyAlignment="0" applyProtection="0"/>
    <xf numFmtId="0" fontId="7" fillId="0" borderId="0"/>
    <xf numFmtId="0" fontId="2" fillId="0" borderId="0"/>
    <xf numFmtId="9" fontId="2" fillId="0" borderId="0" applyFont="0" applyFill="0" applyBorder="0" applyAlignment="0" applyProtection="0"/>
    <xf numFmtId="0" fontId="2" fillId="0" borderId="0"/>
  </cellStyleXfs>
  <cellXfs count="1051">
    <xf numFmtId="0" fontId="0" fillId="0" borderId="0" xfId="0"/>
    <xf numFmtId="49" fontId="9" fillId="0" borderId="0" xfId="0" applyNumberFormat="1" applyFont="1" applyAlignment="1">
      <alignment vertical="center" wrapText="1"/>
    </xf>
    <xf numFmtId="0" fontId="0" fillId="0" borderId="0" xfId="0" applyAlignment="1">
      <alignment horizontal="center"/>
    </xf>
    <xf numFmtId="0" fontId="7" fillId="0" borderId="0" xfId="4" applyAlignment="1">
      <alignment wrapText="1"/>
    </xf>
    <xf numFmtId="0" fontId="13" fillId="0" borderId="0" xfId="4" applyFont="1" applyAlignment="1">
      <alignment wrapText="1"/>
    </xf>
    <xf numFmtId="0" fontId="7" fillId="0" borderId="0" xfId="4"/>
    <xf numFmtId="0" fontId="0" fillId="0" borderId="0" xfId="0" applyAlignment="1">
      <alignment horizontal="center" vertical="center"/>
    </xf>
    <xf numFmtId="49" fontId="9" fillId="0" borderId="0" xfId="0" applyNumberFormat="1" applyFont="1" applyAlignment="1">
      <alignment horizontal="justify" vertical="center" wrapText="1"/>
    </xf>
    <xf numFmtId="0" fontId="21" fillId="0" borderId="0" xfId="4" applyFont="1"/>
    <xf numFmtId="0" fontId="21" fillId="0" borderId="0" xfId="4" applyFont="1" applyAlignment="1">
      <alignment horizontal="center" vertical="center"/>
    </xf>
    <xf numFmtId="0" fontId="21" fillId="0" borderId="0" xfId="4" applyFont="1" applyAlignment="1">
      <alignment wrapText="1"/>
    </xf>
    <xf numFmtId="0" fontId="21" fillId="0" borderId="1" xfId="0" applyFont="1" applyBorder="1" applyAlignment="1">
      <alignment horizontal="center" vertical="center"/>
    </xf>
    <xf numFmtId="0" fontId="21" fillId="0" borderId="1" xfId="0" applyFont="1" applyBorder="1" applyAlignment="1">
      <alignment horizontal="left" vertical="center"/>
    </xf>
    <xf numFmtId="0" fontId="31" fillId="4" borderId="9" xfId="4" applyFont="1" applyFill="1" applyBorder="1" applyAlignment="1">
      <alignment horizontal="center" vertical="center" wrapText="1"/>
    </xf>
    <xf numFmtId="0" fontId="30" fillId="0" borderId="0" xfId="4" applyFont="1" applyAlignment="1">
      <alignment vertical="center"/>
    </xf>
    <xf numFmtId="49" fontId="21" fillId="0" borderId="0" xfId="0" applyNumberFormat="1" applyFont="1" applyAlignment="1">
      <alignment horizontal="justify" vertical="center" wrapText="1"/>
    </xf>
    <xf numFmtId="49" fontId="21" fillId="0" borderId="0" xfId="0" applyNumberFormat="1" applyFont="1" applyAlignment="1">
      <alignment horizontal="left" vertical="center"/>
    </xf>
    <xf numFmtId="49" fontId="21" fillId="0" borderId="0" xfId="0" applyNumberFormat="1" applyFont="1" applyAlignment="1">
      <alignment horizontal="center" vertical="center" wrapText="1"/>
    </xf>
    <xf numFmtId="49" fontId="30" fillId="0" borderId="0" xfId="0" applyNumberFormat="1" applyFont="1" applyAlignment="1">
      <alignment horizontal="justify" vertical="center" wrapText="1"/>
    </xf>
    <xf numFmtId="49" fontId="9" fillId="0" borderId="0" xfId="4" applyNumberFormat="1" applyFont="1" applyAlignment="1">
      <alignment horizontal="justify" vertical="center" wrapText="1"/>
    </xf>
    <xf numFmtId="3" fontId="9" fillId="0" borderId="0" xfId="4" applyNumberFormat="1" applyFont="1" applyAlignment="1">
      <alignment horizontal="justify" vertical="center" wrapText="1"/>
    </xf>
    <xf numFmtId="49" fontId="10" fillId="0" borderId="0" xfId="4" applyNumberFormat="1" applyFont="1" applyAlignment="1">
      <alignment vertical="center" wrapText="1"/>
    </xf>
    <xf numFmtId="49" fontId="8" fillId="0" borderId="0" xfId="4" applyNumberFormat="1" applyFont="1" applyAlignment="1">
      <alignment vertical="center" wrapText="1"/>
    </xf>
    <xf numFmtId="49" fontId="8" fillId="0" borderId="37" xfId="4" applyNumberFormat="1" applyFont="1" applyBorder="1" applyAlignment="1">
      <alignment horizontal="justify" vertical="center" wrapText="1"/>
    </xf>
    <xf numFmtId="49" fontId="8" fillId="0" borderId="41" xfId="4" applyNumberFormat="1" applyFont="1" applyBorder="1" applyAlignment="1">
      <alignment horizontal="justify" vertical="center" wrapText="1"/>
    </xf>
    <xf numFmtId="49" fontId="8" fillId="0" borderId="38" xfId="4" applyNumberFormat="1" applyFont="1" applyBorder="1" applyAlignment="1">
      <alignment horizontal="justify" vertical="center" wrapText="1"/>
    </xf>
    <xf numFmtId="49" fontId="24" fillId="0" borderId="2" xfId="0" applyNumberFormat="1" applyFont="1" applyBorder="1" applyAlignment="1">
      <alignment horizontal="justify" vertical="center" wrapText="1"/>
    </xf>
    <xf numFmtId="0" fontId="30" fillId="0" borderId="0" xfId="0" applyFont="1"/>
    <xf numFmtId="0" fontId="30" fillId="0" borderId="0" xfId="4" applyFont="1"/>
    <xf numFmtId="0" fontId="30" fillId="0" borderId="0" xfId="4" applyFont="1" applyAlignment="1">
      <alignment horizontal="center" vertical="center"/>
    </xf>
    <xf numFmtId="0" fontId="30" fillId="0" borderId="0" xfId="4" applyFont="1" applyAlignment="1">
      <alignment wrapText="1"/>
    </xf>
    <xf numFmtId="49" fontId="30" fillId="0" borderId="0" xfId="0" applyNumberFormat="1" applyFont="1" applyAlignment="1">
      <alignment horizontal="left" vertical="center"/>
    </xf>
    <xf numFmtId="49" fontId="30" fillId="0" borderId="0" xfId="0" applyNumberFormat="1" applyFont="1" applyAlignment="1">
      <alignment horizontal="center" vertical="center" wrapText="1"/>
    </xf>
    <xf numFmtId="49" fontId="30" fillId="2" borderId="0" xfId="0" applyNumberFormat="1" applyFont="1" applyFill="1" applyAlignment="1">
      <alignment horizontal="justify" vertical="center" wrapText="1"/>
    </xf>
    <xf numFmtId="49" fontId="30" fillId="2" borderId="0" xfId="0" applyNumberFormat="1" applyFont="1" applyFill="1" applyAlignment="1">
      <alignment horizontal="center" vertical="center" wrapText="1"/>
    </xf>
    <xf numFmtId="49" fontId="9" fillId="0" borderId="0" xfId="0" applyNumberFormat="1" applyFont="1" applyAlignment="1">
      <alignment horizontal="center" vertical="center" wrapText="1"/>
    </xf>
    <xf numFmtId="165" fontId="9" fillId="0" borderId="0" xfId="4" applyNumberFormat="1" applyFont="1" applyAlignment="1">
      <alignment horizontal="right" vertical="center" wrapText="1"/>
    </xf>
    <xf numFmtId="1" fontId="8" fillId="0" borderId="41" xfId="4" applyNumberFormat="1" applyFont="1" applyBorder="1" applyAlignment="1">
      <alignment horizontal="center" vertical="center" wrapText="1"/>
    </xf>
    <xf numFmtId="49" fontId="9" fillId="0" borderId="0" xfId="4" applyNumberFormat="1" applyFont="1" applyAlignment="1">
      <alignment horizontal="center" vertical="center" wrapText="1"/>
    </xf>
    <xf numFmtId="0" fontId="39" fillId="0" borderId="0" xfId="4" applyFont="1" applyAlignment="1">
      <alignment horizontal="left" vertical="center" wrapText="1" indent="4"/>
    </xf>
    <xf numFmtId="0" fontId="39" fillId="0" borderId="0" xfId="4" applyFont="1" applyAlignment="1">
      <alignment horizontal="left" wrapText="1" indent="4"/>
    </xf>
    <xf numFmtId="0" fontId="31" fillId="4" borderId="1" xfId="4" applyFont="1" applyFill="1" applyBorder="1" applyAlignment="1">
      <alignment horizontal="center" vertical="center" wrapText="1"/>
    </xf>
    <xf numFmtId="0" fontId="31" fillId="4" borderId="13" xfId="4" applyFont="1" applyFill="1" applyBorder="1" applyAlignment="1">
      <alignment horizontal="center" vertical="center" wrapText="1"/>
    </xf>
    <xf numFmtId="0" fontId="31" fillId="4" borderId="3" xfId="4" applyFont="1" applyFill="1" applyBorder="1" applyAlignment="1">
      <alignment horizontal="center" vertical="center" wrapText="1"/>
    </xf>
    <xf numFmtId="0" fontId="31" fillId="4" borderId="33" xfId="4" applyFont="1" applyFill="1" applyBorder="1" applyAlignment="1">
      <alignment horizontal="center" vertical="center" wrapText="1"/>
    </xf>
    <xf numFmtId="0" fontId="31" fillId="4" borderId="35" xfId="4" applyFont="1" applyFill="1" applyBorder="1" applyAlignment="1">
      <alignment horizontal="center" vertical="center" wrapText="1"/>
    </xf>
    <xf numFmtId="1" fontId="24" fillId="7" borderId="2" xfId="4" applyNumberFormat="1" applyFont="1" applyFill="1" applyBorder="1" applyAlignment="1">
      <alignment horizontal="center" vertical="center" wrapText="1"/>
    </xf>
    <xf numFmtId="0" fontId="21" fillId="0" borderId="1" xfId="0" applyFont="1" applyBorder="1" applyAlignment="1">
      <alignment horizontal="left" vertical="center" wrapText="1"/>
    </xf>
    <xf numFmtId="49" fontId="42" fillId="4" borderId="33" xfId="4" applyNumberFormat="1" applyFont="1" applyFill="1" applyBorder="1" applyAlignment="1">
      <alignment horizontal="center" vertical="center" wrapText="1"/>
    </xf>
    <xf numFmtId="49" fontId="43" fillId="7" borderId="28" xfId="4" applyNumberFormat="1" applyFont="1" applyFill="1" applyBorder="1" applyAlignment="1">
      <alignment horizontal="center" vertical="center" wrapText="1"/>
    </xf>
    <xf numFmtId="3" fontId="9" fillId="0" borderId="15" xfId="4" applyNumberFormat="1" applyFont="1" applyBorder="1" applyAlignment="1">
      <alignment horizontal="center" vertical="center" wrapText="1"/>
    </xf>
    <xf numFmtId="42" fontId="9" fillId="0" borderId="41" xfId="75" applyFont="1" applyFill="1" applyBorder="1" applyAlignment="1">
      <alignment horizontal="right" vertical="center" wrapText="1"/>
    </xf>
    <xf numFmtId="42" fontId="9" fillId="0" borderId="15" xfId="75" applyFont="1" applyFill="1" applyBorder="1" applyAlignment="1">
      <alignment horizontal="right" vertical="center" wrapText="1"/>
    </xf>
    <xf numFmtId="1" fontId="8" fillId="7" borderId="17" xfId="4" applyNumberFormat="1" applyFont="1" applyFill="1" applyBorder="1" applyAlignment="1">
      <alignment horizontal="center" vertical="center" wrapText="1"/>
    </xf>
    <xf numFmtId="3" fontId="8" fillId="7" borderId="24" xfId="4" applyNumberFormat="1" applyFont="1" applyFill="1" applyBorder="1" applyAlignment="1">
      <alignment horizontal="center" vertical="center" wrapText="1"/>
    </xf>
    <xf numFmtId="42" fontId="8" fillId="7" borderId="17" xfId="75" applyFont="1" applyFill="1" applyBorder="1" applyAlignment="1">
      <alignment horizontal="right" vertical="center" wrapText="1"/>
    </xf>
    <xf numFmtId="42" fontId="8" fillId="7" borderId="24" xfId="75" applyFont="1" applyFill="1" applyBorder="1" applyAlignment="1">
      <alignment horizontal="right" vertical="center" wrapText="1"/>
    </xf>
    <xf numFmtId="49" fontId="8" fillId="0" borderId="0" xfId="4" applyNumberFormat="1" applyFont="1" applyAlignment="1">
      <alignment horizontal="left" vertical="center" wrapText="1"/>
    </xf>
    <xf numFmtId="0" fontId="21" fillId="0" borderId="0" xfId="4" applyFont="1" applyAlignment="1">
      <alignment horizontal="center"/>
    </xf>
    <xf numFmtId="49" fontId="44" fillId="0" borderId="0" xfId="0" applyNumberFormat="1" applyFont="1" applyAlignment="1">
      <alignment horizontal="center" vertical="center" wrapText="1"/>
    </xf>
    <xf numFmtId="0" fontId="45" fillId="0" borderId="0" xfId="4" applyFont="1" applyAlignment="1">
      <alignment horizontal="center" wrapText="1"/>
    </xf>
    <xf numFmtId="0" fontId="46" fillId="0" borderId="0" xfId="4" applyFont="1" applyAlignment="1">
      <alignment horizontal="center" wrapText="1"/>
    </xf>
    <xf numFmtId="0" fontId="45" fillId="0" borderId="0" xfId="4" applyFont="1" applyAlignment="1">
      <alignment horizontal="center" vertical="center" wrapText="1"/>
    </xf>
    <xf numFmtId="0" fontId="47" fillId="0" borderId="0" xfId="4" applyFont="1" applyAlignment="1">
      <alignment horizontal="center" wrapText="1"/>
    </xf>
    <xf numFmtId="0" fontId="30" fillId="0" borderId="0" xfId="4" applyFont="1" applyAlignment="1">
      <alignment horizontal="center"/>
    </xf>
    <xf numFmtId="49" fontId="48" fillId="0" borderId="0" xfId="0" applyNumberFormat="1" applyFont="1" applyAlignment="1">
      <alignment horizontal="justify" vertical="center" wrapText="1"/>
    </xf>
    <xf numFmtId="1" fontId="21" fillId="0" borderId="72" xfId="4" applyNumberFormat="1" applyFont="1" applyBorder="1" applyAlignment="1">
      <alignment horizontal="center" vertical="center" wrapText="1"/>
    </xf>
    <xf numFmtId="49" fontId="24" fillId="6" borderId="74" xfId="4" applyNumberFormat="1" applyFont="1" applyFill="1" applyBorder="1" applyAlignment="1">
      <alignment horizontal="center" vertical="center" wrapText="1"/>
    </xf>
    <xf numFmtId="1" fontId="21" fillId="6" borderId="74" xfId="4" applyNumberFormat="1" applyFont="1" applyFill="1" applyBorder="1" applyAlignment="1">
      <alignment horizontal="center" vertical="center" wrapText="1"/>
    </xf>
    <xf numFmtId="49" fontId="24" fillId="6" borderId="72" xfId="4" applyNumberFormat="1" applyFont="1" applyFill="1" applyBorder="1" applyAlignment="1">
      <alignment horizontal="center" vertical="center" wrapText="1"/>
    </xf>
    <xf numFmtId="1" fontId="21" fillId="6" borderId="72" xfId="4" applyNumberFormat="1" applyFont="1" applyFill="1" applyBorder="1" applyAlignment="1">
      <alignment horizontal="center" vertical="center" wrapText="1"/>
    </xf>
    <xf numFmtId="49" fontId="24" fillId="0" borderId="74" xfId="4" applyNumberFormat="1" applyFont="1" applyBorder="1" applyAlignment="1">
      <alignment horizontal="center" vertical="center" wrapText="1"/>
    </xf>
    <xf numFmtId="1" fontId="21" fillId="0" borderId="74" xfId="4" applyNumberFormat="1" applyFont="1" applyBorder="1" applyAlignment="1">
      <alignment horizontal="center" vertical="center" wrapText="1"/>
    </xf>
    <xf numFmtId="1" fontId="9" fillId="0" borderId="0" xfId="0" applyNumberFormat="1" applyFont="1" applyAlignment="1">
      <alignment horizontal="justify" vertical="center" wrapText="1"/>
    </xf>
    <xf numFmtId="0" fontId="21" fillId="0" borderId="1" xfId="0" applyFont="1" applyBorder="1" applyAlignment="1">
      <alignment vertical="center"/>
    </xf>
    <xf numFmtId="0" fontId="9" fillId="0" borderId="0" xfId="4" applyFont="1"/>
    <xf numFmtId="0" fontId="50" fillId="0" borderId="0" xfId="4" applyFont="1" applyAlignment="1">
      <alignment vertical="center"/>
    </xf>
    <xf numFmtId="0" fontId="34" fillId="0" borderId="0" xfId="76" applyFont="1" applyAlignment="1">
      <alignment horizontal="center"/>
    </xf>
    <xf numFmtId="0" fontId="14" fillId="0" borderId="0" xfId="77" applyFont="1" applyAlignment="1">
      <alignment horizontal="center"/>
    </xf>
    <xf numFmtId="0" fontId="7" fillId="0" borderId="0" xfId="77"/>
    <xf numFmtId="0" fontId="9" fillId="0" borderId="0" xfId="77" applyFont="1"/>
    <xf numFmtId="0" fontId="51" fillId="0" borderId="0" xfId="77" applyFont="1" applyAlignment="1">
      <alignment horizontal="center"/>
    </xf>
    <xf numFmtId="0" fontId="34" fillId="0" borderId="1" xfId="76" applyFont="1" applyBorder="1" applyAlignment="1">
      <alignment horizontal="center"/>
    </xf>
    <xf numFmtId="3" fontId="21" fillId="0" borderId="0" xfId="76" applyNumberFormat="1" applyFont="1" applyAlignment="1">
      <alignment horizontal="right" indent="1"/>
    </xf>
    <xf numFmtId="0" fontId="21" fillId="0" borderId="0" xfId="76" applyFont="1"/>
    <xf numFmtId="3" fontId="7" fillId="0" borderId="0" xfId="77" applyNumberFormat="1"/>
    <xf numFmtId="166" fontId="8" fillId="8" borderId="22" xfId="77" applyNumberFormat="1" applyFont="1" applyFill="1" applyBorder="1" applyAlignment="1">
      <alignment horizontal="center"/>
    </xf>
    <xf numFmtId="0" fontId="8" fillId="0" borderId="0" xfId="77" applyFont="1"/>
    <xf numFmtId="0" fontId="34" fillId="0" borderId="20" xfId="76" applyFont="1" applyBorder="1" applyAlignment="1">
      <alignment horizontal="right"/>
    </xf>
    <xf numFmtId="3" fontId="24" fillId="0" borderId="36" xfId="73" applyNumberFormat="1" applyFont="1" applyBorder="1" applyAlignment="1">
      <alignment horizontal="right" indent="2"/>
    </xf>
    <xf numFmtId="3" fontId="24" fillId="0" borderId="22" xfId="73" applyNumberFormat="1" applyFont="1" applyBorder="1" applyAlignment="1">
      <alignment horizontal="right" indent="1"/>
    </xf>
    <xf numFmtId="3" fontId="24" fillId="0" borderId="60" xfId="73" applyNumberFormat="1" applyFont="1" applyBorder="1" applyAlignment="1">
      <alignment horizontal="right" indent="2"/>
    </xf>
    <xf numFmtId="3" fontId="24" fillId="0" borderId="60" xfId="73" applyNumberFormat="1" applyFont="1" applyBorder="1" applyAlignment="1">
      <alignment horizontal="right" indent="1"/>
    </xf>
    <xf numFmtId="37" fontId="24" fillId="12" borderId="60" xfId="73" applyNumberFormat="1" applyFont="1" applyFill="1" applyBorder="1" applyAlignment="1">
      <alignment horizontal="right" indent="2"/>
    </xf>
    <xf numFmtId="37" fontId="24" fillId="12" borderId="22" xfId="73" applyNumberFormat="1" applyFont="1" applyFill="1" applyBorder="1" applyAlignment="1">
      <alignment horizontal="right" indent="1"/>
    </xf>
    <xf numFmtId="43" fontId="7" fillId="0" borderId="0" xfId="4" applyNumberFormat="1"/>
    <xf numFmtId="164" fontId="7" fillId="0" borderId="0" xfId="4" applyNumberFormat="1"/>
    <xf numFmtId="0" fontId="52" fillId="0" borderId="0" xfId="4" applyFont="1"/>
    <xf numFmtId="41" fontId="0" fillId="0" borderId="0" xfId="78" applyFont="1"/>
    <xf numFmtId="0" fontId="52" fillId="0" borderId="0" xfId="4" applyFont="1" applyAlignment="1">
      <alignment horizontal="left"/>
    </xf>
    <xf numFmtId="0" fontId="14" fillId="0" borderId="0" xfId="4" applyFont="1" applyAlignment="1">
      <alignment horizontal="right" vertical="center"/>
    </xf>
    <xf numFmtId="41" fontId="13" fillId="0" borderId="0" xfId="78" applyFont="1" applyAlignment="1">
      <alignment vertical="center"/>
    </xf>
    <xf numFmtId="0" fontId="13" fillId="0" borderId="0" xfId="4" applyFont="1" applyAlignment="1">
      <alignment vertical="center"/>
    </xf>
    <xf numFmtId="0" fontId="14" fillId="9" borderId="0" xfId="4" applyFont="1" applyFill="1"/>
    <xf numFmtId="164" fontId="9" fillId="0" borderId="0" xfId="4" applyNumberFormat="1" applyFont="1"/>
    <xf numFmtId="43" fontId="9" fillId="0" borderId="0" xfId="4" applyNumberFormat="1" applyFont="1"/>
    <xf numFmtId="49" fontId="44" fillId="0" borderId="0" xfId="4" applyNumberFormat="1" applyFont="1" applyAlignment="1">
      <alignment horizontal="justify" vertical="center" wrapText="1"/>
    </xf>
    <xf numFmtId="3" fontId="9" fillId="0" borderId="29" xfId="4" applyNumberFormat="1" applyFont="1" applyBorder="1" applyAlignment="1">
      <alignment vertical="center" wrapText="1"/>
    </xf>
    <xf numFmtId="0" fontId="9" fillId="0" borderId="13" xfId="4" applyFont="1" applyBorder="1" applyAlignment="1">
      <alignment horizontal="center" vertical="center" wrapText="1"/>
    </xf>
    <xf numFmtId="0" fontId="9" fillId="0" borderId="19" xfId="4" applyFont="1" applyBorder="1" applyAlignment="1">
      <alignment horizontal="center" vertical="center" wrapText="1"/>
    </xf>
    <xf numFmtId="1" fontId="33" fillId="0" borderId="72" xfId="4" applyNumberFormat="1" applyFont="1" applyBorder="1" applyAlignment="1">
      <alignment horizontal="center" vertical="center" wrapText="1"/>
    </xf>
    <xf numFmtId="1" fontId="33" fillId="6" borderId="74" xfId="4" applyNumberFormat="1" applyFont="1" applyFill="1" applyBorder="1" applyAlignment="1">
      <alignment horizontal="center" vertical="center" wrapText="1"/>
    </xf>
    <xf numFmtId="1" fontId="33" fillId="6" borderId="72" xfId="4" applyNumberFormat="1" applyFont="1" applyFill="1" applyBorder="1" applyAlignment="1">
      <alignment horizontal="center" vertical="center" wrapText="1"/>
    </xf>
    <xf numFmtId="1" fontId="33" fillId="0" borderId="74" xfId="4" applyNumberFormat="1" applyFont="1" applyBorder="1" applyAlignment="1">
      <alignment horizontal="center" vertical="center" wrapText="1"/>
    </xf>
    <xf numFmtId="49" fontId="30" fillId="0" borderId="0" xfId="76" applyNumberFormat="1" applyFont="1" applyAlignment="1">
      <alignment horizontal="justify" vertical="center" wrapText="1"/>
    </xf>
    <xf numFmtId="49" fontId="28" fillId="0" borderId="0" xfId="76" applyNumberFormat="1" applyFont="1" applyAlignment="1">
      <alignment horizontal="justify" vertical="center" wrapText="1"/>
    </xf>
    <xf numFmtId="0" fontId="54" fillId="4" borderId="68" xfId="4" applyFont="1" applyFill="1" applyBorder="1" applyAlignment="1">
      <alignment horizontal="center" vertical="center" wrapText="1"/>
    </xf>
    <xf numFmtId="0" fontId="54" fillId="4" borderId="71" xfId="4" applyFont="1" applyFill="1" applyBorder="1" applyAlignment="1">
      <alignment horizontal="center" vertical="center" wrapText="1"/>
    </xf>
    <xf numFmtId="0" fontId="54" fillId="4" borderId="76" xfId="4" applyFont="1" applyFill="1" applyBorder="1" applyAlignment="1">
      <alignment horizontal="center" vertical="center" wrapText="1"/>
    </xf>
    <xf numFmtId="49" fontId="55" fillId="0" borderId="0" xfId="76" applyNumberFormat="1" applyFont="1" applyAlignment="1">
      <alignment horizontal="justify" vertical="center" wrapText="1"/>
    </xf>
    <xf numFmtId="49" fontId="21" fillId="0" borderId="0" xfId="76" applyNumberFormat="1" applyFont="1" applyAlignment="1">
      <alignment horizontal="justify" vertical="center" wrapText="1"/>
    </xf>
    <xf numFmtId="0" fontId="58" fillId="0" borderId="0" xfId="4" applyFont="1" applyAlignment="1">
      <alignment horizontal="left" wrapText="1" indent="4"/>
    </xf>
    <xf numFmtId="49" fontId="30" fillId="0" borderId="0" xfId="4" applyNumberFormat="1" applyFont="1" applyAlignment="1">
      <alignment horizontal="left" vertical="center" wrapText="1"/>
    </xf>
    <xf numFmtId="49" fontId="15" fillId="0" borderId="0" xfId="4" applyNumberFormat="1" applyFont="1" applyAlignment="1">
      <alignment horizontal="justify" vertical="center" wrapText="1"/>
    </xf>
    <xf numFmtId="49" fontId="15" fillId="0" borderId="0" xfId="4" applyNumberFormat="1" applyFont="1" applyAlignment="1">
      <alignment horizontal="left" vertical="center" wrapText="1"/>
    </xf>
    <xf numFmtId="49" fontId="55" fillId="0" borderId="0" xfId="4" applyNumberFormat="1" applyFont="1" applyAlignment="1">
      <alignment horizontal="justify" vertical="center" wrapText="1"/>
    </xf>
    <xf numFmtId="49" fontId="57" fillId="0" borderId="0" xfId="4" applyNumberFormat="1" applyFont="1" applyAlignment="1">
      <alignment horizontal="left" vertical="center" wrapText="1"/>
    </xf>
    <xf numFmtId="49" fontId="55" fillId="2" borderId="0" xfId="4" applyNumberFormat="1" applyFont="1" applyFill="1" applyAlignment="1">
      <alignment horizontal="justify" vertical="center" wrapText="1"/>
    </xf>
    <xf numFmtId="49" fontId="25" fillId="0" borderId="0" xfId="4" applyNumberFormat="1" applyFont="1" applyAlignment="1">
      <alignment vertical="center" wrapText="1"/>
    </xf>
    <xf numFmtId="49" fontId="25" fillId="0" borderId="0" xfId="4" applyNumberFormat="1" applyFont="1" applyAlignment="1">
      <alignment horizontal="justify" vertical="center" wrapText="1"/>
    </xf>
    <xf numFmtId="49" fontId="28" fillId="0" borderId="0" xfId="4" applyNumberFormat="1" applyFont="1" applyAlignment="1">
      <alignment horizontal="justify" vertical="center" wrapText="1"/>
    </xf>
    <xf numFmtId="49" fontId="9" fillId="0" borderId="0" xfId="4" applyNumberFormat="1" applyFont="1" applyAlignment="1">
      <alignment horizontal="left" vertical="center" wrapText="1"/>
    </xf>
    <xf numFmtId="49" fontId="25" fillId="0" borderId="0" xfId="4" applyNumberFormat="1" applyFont="1" applyAlignment="1">
      <alignment horizontal="left" vertical="center" wrapText="1"/>
    </xf>
    <xf numFmtId="0" fontId="28" fillId="0" borderId="0" xfId="4" applyFont="1" applyAlignment="1">
      <alignment horizontal="left" vertical="center" wrapText="1"/>
    </xf>
    <xf numFmtId="0" fontId="28" fillId="0" borderId="0" xfId="4" applyFont="1" applyAlignment="1">
      <alignment horizontal="left" vertical="center"/>
    </xf>
    <xf numFmtId="49" fontId="23" fillId="0" borderId="0" xfId="4" applyNumberFormat="1" applyFont="1" applyAlignment="1">
      <alignment horizontal="center" vertical="center" wrapText="1"/>
    </xf>
    <xf numFmtId="3" fontId="9" fillId="0" borderId="0" xfId="4" applyNumberFormat="1" applyFont="1" applyAlignment="1">
      <alignment horizontal="center" vertical="center" wrapText="1"/>
    </xf>
    <xf numFmtId="49" fontId="9" fillId="0" borderId="0" xfId="4" applyNumberFormat="1" applyFont="1" applyAlignment="1">
      <alignment horizontal="justify" vertical="center"/>
    </xf>
    <xf numFmtId="49" fontId="9" fillId="0" borderId="33" xfId="4" applyNumberFormat="1" applyFont="1" applyBorder="1" applyAlignment="1">
      <alignment horizontal="justify" vertical="center"/>
    </xf>
    <xf numFmtId="49" fontId="9" fillId="0" borderId="34" xfId="4" applyNumberFormat="1" applyFont="1" applyBorder="1" applyAlignment="1">
      <alignment horizontal="center" vertical="center"/>
    </xf>
    <xf numFmtId="3" fontId="9" fillId="0" borderId="35" xfId="4" applyNumberFormat="1" applyFont="1" applyBorder="1" applyAlignment="1">
      <alignment horizontal="center" vertical="center"/>
    </xf>
    <xf numFmtId="49" fontId="9" fillId="0" borderId="13" xfId="4" applyNumberFormat="1" applyFont="1" applyBorder="1" applyAlignment="1">
      <alignment horizontal="justify" vertical="center"/>
    </xf>
    <xf numFmtId="49" fontId="9" fillId="0" borderId="1" xfId="4" applyNumberFormat="1" applyFont="1" applyBorder="1" applyAlignment="1">
      <alignment horizontal="center" vertical="center"/>
    </xf>
    <xf numFmtId="3" fontId="9" fillId="0" borderId="3" xfId="4" applyNumberFormat="1" applyFont="1" applyBorder="1" applyAlignment="1">
      <alignment horizontal="center" vertical="center"/>
    </xf>
    <xf numFmtId="49" fontId="9" fillId="0" borderId="19" xfId="4" applyNumberFormat="1" applyFont="1" applyBorder="1" applyAlignment="1">
      <alignment horizontal="justify" vertical="center"/>
    </xf>
    <xf numFmtId="49" fontId="9" fillId="0" borderId="2" xfId="4" applyNumberFormat="1" applyFont="1" applyBorder="1" applyAlignment="1">
      <alignment horizontal="center" vertical="center"/>
    </xf>
    <xf numFmtId="3" fontId="9" fillId="0" borderId="4" xfId="4" applyNumberFormat="1" applyFont="1" applyBorder="1" applyAlignment="1">
      <alignment horizontal="center" vertical="center"/>
    </xf>
    <xf numFmtId="0" fontId="8" fillId="0" borderId="3" xfId="77" applyFont="1" applyBorder="1" applyAlignment="1">
      <alignment horizontal="center"/>
    </xf>
    <xf numFmtId="0" fontId="9" fillId="0" borderId="0" xfId="77" applyFont="1" applyAlignment="1">
      <alignment horizontal="center"/>
    </xf>
    <xf numFmtId="0" fontId="59" fillId="0" borderId="31" xfId="76" applyFont="1" applyBorder="1"/>
    <xf numFmtId="3" fontId="59" fillId="0" borderId="1" xfId="73" applyNumberFormat="1" applyFont="1" applyBorder="1" applyAlignment="1">
      <alignment horizontal="right" indent="2"/>
    </xf>
    <xf numFmtId="3" fontId="59" fillId="0" borderId="1" xfId="73" applyNumberFormat="1" applyFont="1" applyBorder="1" applyAlignment="1">
      <alignment horizontal="right" indent="1"/>
    </xf>
    <xf numFmtId="3" fontId="59" fillId="0" borderId="0" xfId="76" applyNumberFormat="1" applyFont="1" applyAlignment="1">
      <alignment horizontal="right" indent="1"/>
    </xf>
    <xf numFmtId="0" fontId="59" fillId="0" borderId="0" xfId="76" applyFont="1"/>
    <xf numFmtId="1" fontId="9" fillId="0" borderId="4" xfId="77" applyNumberFormat="1" applyFont="1" applyBorder="1" applyAlignment="1">
      <alignment horizontal="center"/>
    </xf>
    <xf numFmtId="0" fontId="59" fillId="6" borderId="31" xfId="76" applyFont="1" applyFill="1" applyBorder="1"/>
    <xf numFmtId="3" fontId="59" fillId="6" borderId="1" xfId="73" applyNumberFormat="1" applyFont="1" applyFill="1" applyBorder="1" applyAlignment="1">
      <alignment horizontal="right" indent="2"/>
    </xf>
    <xf numFmtId="3" fontId="59" fillId="6" borderId="1" xfId="73" applyNumberFormat="1" applyFont="1" applyFill="1" applyBorder="1" applyAlignment="1">
      <alignment horizontal="right" indent="1"/>
    </xf>
    <xf numFmtId="1" fontId="9" fillId="0" borderId="24" xfId="77" applyNumberFormat="1" applyFont="1" applyBorder="1" applyAlignment="1">
      <alignment horizontal="center"/>
    </xf>
    <xf numFmtId="0" fontId="8" fillId="0" borderId="53" xfId="77" applyFont="1" applyBorder="1" applyAlignment="1">
      <alignment horizontal="center"/>
    </xf>
    <xf numFmtId="0" fontId="60" fillId="6" borderId="31" xfId="76" applyFont="1" applyFill="1" applyBorder="1" applyAlignment="1">
      <alignment horizontal="left" vertical="center" indent="1"/>
    </xf>
    <xf numFmtId="3" fontId="60" fillId="6" borderId="1" xfId="73" applyNumberFormat="1" applyFont="1" applyFill="1" applyBorder="1" applyAlignment="1">
      <alignment horizontal="right" vertical="center"/>
    </xf>
    <xf numFmtId="3" fontId="21" fillId="0" borderId="0" xfId="76" applyNumberFormat="1" applyFont="1" applyAlignment="1">
      <alignment horizontal="right" vertical="center"/>
    </xf>
    <xf numFmtId="3" fontId="60" fillId="0" borderId="0" xfId="76" applyNumberFormat="1" applyFont="1" applyAlignment="1">
      <alignment horizontal="right" vertical="center"/>
    </xf>
    <xf numFmtId="0" fontId="60" fillId="0" borderId="0" xfId="76" applyFont="1" applyAlignment="1">
      <alignment vertical="center"/>
    </xf>
    <xf numFmtId="0" fontId="7" fillId="0" borderId="0" xfId="77" applyAlignment="1">
      <alignment vertical="center"/>
    </xf>
    <xf numFmtId="166" fontId="8" fillId="8" borderId="22" xfId="77" applyNumberFormat="1" applyFont="1" applyFill="1" applyBorder="1" applyAlignment="1">
      <alignment horizontal="center" vertical="center"/>
    </xf>
    <xf numFmtId="0" fontId="9" fillId="0" borderId="0" xfId="77" applyFont="1" applyAlignment="1">
      <alignment vertical="center"/>
    </xf>
    <xf numFmtId="0" fontId="60" fillId="0" borderId="31" xfId="76" applyFont="1" applyBorder="1" applyAlignment="1">
      <alignment horizontal="left" vertical="center" indent="1"/>
    </xf>
    <xf numFmtId="3" fontId="60" fillId="0" borderId="1" xfId="73" applyNumberFormat="1" applyFont="1" applyBorder="1" applyAlignment="1">
      <alignment horizontal="right" vertical="center"/>
    </xf>
    <xf numFmtId="0" fontId="60" fillId="6" borderId="31" xfId="76" applyFont="1" applyFill="1" applyBorder="1" applyAlignment="1">
      <alignment horizontal="left" vertical="center" wrapText="1" indent="1"/>
    </xf>
    <xf numFmtId="0" fontId="8" fillId="0" borderId="0" xfId="77" applyFont="1" applyAlignment="1">
      <alignment vertical="center"/>
    </xf>
    <xf numFmtId="0" fontId="8" fillId="0" borderId="3" xfId="77" applyFont="1" applyBorder="1" applyAlignment="1">
      <alignment horizontal="center" vertical="center"/>
    </xf>
    <xf numFmtId="0" fontId="4" fillId="0" borderId="0" xfId="81"/>
    <xf numFmtId="3" fontId="9" fillId="0" borderId="34" xfId="4" applyNumberFormat="1" applyFont="1" applyBorder="1" applyAlignment="1">
      <alignment horizontal="center" vertical="center"/>
    </xf>
    <xf numFmtId="3" fontId="9" fillId="0" borderId="1" xfId="4" applyNumberFormat="1" applyFont="1" applyBorder="1" applyAlignment="1">
      <alignment horizontal="center" vertical="center"/>
    </xf>
    <xf numFmtId="3" fontId="9" fillId="0" borderId="2" xfId="4" applyNumberFormat="1" applyFont="1" applyBorder="1" applyAlignment="1">
      <alignment horizontal="center" vertical="center"/>
    </xf>
    <xf numFmtId="49" fontId="47" fillId="4" borderId="39" xfId="4" applyNumberFormat="1" applyFont="1" applyFill="1" applyBorder="1" applyAlignment="1">
      <alignment horizontal="center" vertical="center" wrapText="1"/>
    </xf>
    <xf numFmtId="49" fontId="47" fillId="4" borderId="52" xfId="4" applyNumberFormat="1" applyFont="1" applyFill="1" applyBorder="1" applyAlignment="1">
      <alignment horizontal="center" vertical="center" wrapText="1"/>
    </xf>
    <xf numFmtId="49" fontId="47" fillId="4" borderId="11" xfId="4" applyNumberFormat="1" applyFont="1" applyFill="1" applyBorder="1" applyAlignment="1">
      <alignment horizontal="center" vertical="center" wrapText="1"/>
    </xf>
    <xf numFmtId="49" fontId="47" fillId="4" borderId="53" xfId="4" applyNumberFormat="1" applyFont="1" applyFill="1" applyBorder="1" applyAlignment="1">
      <alignment horizontal="center" vertical="center" wrapText="1"/>
    </xf>
    <xf numFmtId="49" fontId="47" fillId="4" borderId="49" xfId="4" applyNumberFormat="1" applyFont="1" applyFill="1" applyBorder="1" applyAlignment="1">
      <alignment horizontal="center" vertical="center" wrapText="1"/>
    </xf>
    <xf numFmtId="49" fontId="47" fillId="4" borderId="4" xfId="4" applyNumberFormat="1" applyFont="1" applyFill="1" applyBorder="1" applyAlignment="1">
      <alignment horizontal="center" vertical="center" wrapText="1"/>
    </xf>
    <xf numFmtId="49" fontId="47" fillId="4" borderId="17" xfId="4" applyNumberFormat="1" applyFont="1" applyFill="1" applyBorder="1" applyAlignment="1">
      <alignment horizontal="center" vertical="center" wrapText="1"/>
    </xf>
    <xf numFmtId="49" fontId="47" fillId="4" borderId="59" xfId="4" applyNumberFormat="1" applyFont="1" applyFill="1" applyBorder="1" applyAlignment="1">
      <alignment horizontal="center" vertical="center" wrapText="1"/>
    </xf>
    <xf numFmtId="49" fontId="47" fillId="4" borderId="24" xfId="4" applyNumberFormat="1" applyFont="1" applyFill="1" applyBorder="1" applyAlignment="1">
      <alignment horizontal="center" vertical="center" wrapText="1"/>
    </xf>
    <xf numFmtId="49" fontId="9" fillId="0" borderId="2" xfId="4" applyNumberFormat="1" applyFont="1" applyBorder="1" applyAlignment="1">
      <alignment horizontal="center" vertical="center" wrapText="1"/>
    </xf>
    <xf numFmtId="0" fontId="37" fillId="0" borderId="0" xfId="4" applyFont="1" applyAlignment="1">
      <alignment wrapText="1"/>
    </xf>
    <xf numFmtId="49" fontId="30" fillId="2" borderId="0" xfId="4" applyNumberFormat="1" applyFont="1" applyFill="1" applyAlignment="1">
      <alignment horizontal="justify" vertical="center" wrapText="1"/>
    </xf>
    <xf numFmtId="49" fontId="9" fillId="0" borderId="0" xfId="4" applyNumberFormat="1" applyFont="1" applyAlignment="1">
      <alignment horizontal="left" vertical="center"/>
    </xf>
    <xf numFmtId="49" fontId="25" fillId="0" borderId="0" xfId="4" applyNumberFormat="1" applyFont="1" applyAlignment="1">
      <alignment horizontal="left" vertical="center"/>
    </xf>
    <xf numFmtId="49" fontId="25" fillId="0" borderId="37" xfId="4" applyNumberFormat="1" applyFont="1" applyBorder="1" applyAlignment="1">
      <alignment horizontal="left" vertical="center"/>
    </xf>
    <xf numFmtId="49" fontId="25" fillId="0" borderId="41" xfId="4" applyNumberFormat="1" applyFont="1" applyBorder="1" applyAlignment="1">
      <alignment horizontal="left" vertical="center"/>
    </xf>
    <xf numFmtId="49" fontId="25" fillId="0" borderId="38" xfId="4" applyNumberFormat="1" applyFont="1" applyBorder="1" applyAlignment="1">
      <alignment horizontal="left" vertical="center"/>
    </xf>
    <xf numFmtId="49" fontId="24" fillId="0" borderId="13" xfId="0" applyNumberFormat="1" applyFont="1" applyBorder="1" applyAlignment="1">
      <alignment horizontal="justify" vertical="center" wrapText="1"/>
    </xf>
    <xf numFmtId="49" fontId="24" fillId="0" borderId="19" xfId="0" applyNumberFormat="1" applyFont="1" applyBorder="1" applyAlignment="1">
      <alignment horizontal="justify" vertical="center" wrapText="1"/>
    </xf>
    <xf numFmtId="3" fontId="24" fillId="0" borderId="1" xfId="0" applyNumberFormat="1" applyFont="1" applyBorder="1" applyAlignment="1">
      <alignment horizontal="center" vertical="center" wrapText="1"/>
    </xf>
    <xf numFmtId="49" fontId="63" fillId="0" borderId="0" xfId="0" applyNumberFormat="1" applyFont="1" applyAlignment="1">
      <alignment horizontal="justify" vertical="center" wrapText="1"/>
    </xf>
    <xf numFmtId="0" fontId="64" fillId="0" borderId="0" xfId="4" applyFont="1" applyAlignment="1">
      <alignment wrapText="1"/>
    </xf>
    <xf numFmtId="49" fontId="65" fillId="0" borderId="0" xfId="0" applyNumberFormat="1" applyFont="1" applyAlignment="1">
      <alignment horizontal="left" vertical="top" indent="4"/>
    </xf>
    <xf numFmtId="49" fontId="66" fillId="0" borderId="0" xfId="0" applyNumberFormat="1" applyFont="1" applyAlignment="1">
      <alignment horizontal="left" vertical="top" indent="4"/>
    </xf>
    <xf numFmtId="49" fontId="65" fillId="0" borderId="0" xfId="0" applyNumberFormat="1" applyFont="1" applyAlignment="1">
      <alignment horizontal="left" vertical="top" wrapText="1" indent="4"/>
    </xf>
    <xf numFmtId="49" fontId="67" fillId="0" borderId="0" xfId="0" applyNumberFormat="1" applyFont="1" applyAlignment="1">
      <alignment horizontal="left" vertical="center" wrapText="1" indent="4"/>
    </xf>
    <xf numFmtId="49" fontId="24" fillId="0" borderId="33" xfId="0" applyNumberFormat="1" applyFont="1" applyBorder="1" applyAlignment="1">
      <alignment horizontal="justify" vertical="center" wrapText="1"/>
    </xf>
    <xf numFmtId="0" fontId="70" fillId="0" borderId="0" xfId="4" applyFont="1" applyAlignment="1">
      <alignment wrapText="1"/>
    </xf>
    <xf numFmtId="0" fontId="33" fillId="0" borderId="0" xfId="4" applyFont="1" applyAlignment="1">
      <alignment horizontal="center"/>
    </xf>
    <xf numFmtId="0" fontId="21" fillId="0" borderId="31" xfId="0" applyFont="1" applyBorder="1" applyAlignment="1">
      <alignment horizontal="center" vertical="center"/>
    </xf>
    <xf numFmtId="49" fontId="31" fillId="4" borderId="61" xfId="0" applyNumberFormat="1" applyFont="1" applyFill="1" applyBorder="1" applyAlignment="1">
      <alignment horizontal="center" vertical="center" wrapText="1"/>
    </xf>
    <xf numFmtId="49" fontId="31" fillId="4" borderId="6" xfId="0" applyNumberFormat="1" applyFont="1" applyFill="1" applyBorder="1" applyAlignment="1">
      <alignment horizontal="center" vertical="center" wrapText="1"/>
    </xf>
    <xf numFmtId="49" fontId="31" fillId="4" borderId="57" xfId="0" applyNumberFormat="1" applyFont="1" applyFill="1" applyBorder="1" applyAlignment="1">
      <alignment horizontal="center" vertical="center" wrapText="1"/>
    </xf>
    <xf numFmtId="0" fontId="28" fillId="0" borderId="0" xfId="4" applyFont="1" applyAlignment="1">
      <alignment wrapText="1"/>
    </xf>
    <xf numFmtId="1" fontId="77" fillId="0" borderId="0" xfId="4" applyNumberFormat="1" applyFont="1" applyAlignment="1">
      <alignment horizontal="center" wrapText="1"/>
    </xf>
    <xf numFmtId="0" fontId="21" fillId="0" borderId="0" xfId="4" applyFont="1" applyAlignment="1">
      <alignment horizontal="center" wrapText="1"/>
    </xf>
    <xf numFmtId="49" fontId="31" fillId="3" borderId="28" xfId="4" applyNumberFormat="1" applyFont="1" applyFill="1" applyBorder="1" applyAlignment="1">
      <alignment horizontal="center" vertical="center" wrapText="1"/>
    </xf>
    <xf numFmtId="1" fontId="21" fillId="0" borderId="88" xfId="4" applyNumberFormat="1" applyFont="1" applyBorder="1" applyAlignment="1">
      <alignment horizontal="center" vertical="center" wrapText="1"/>
    </xf>
    <xf numFmtId="1" fontId="21" fillId="0" borderId="91" xfId="4" applyNumberFormat="1" applyFont="1" applyBorder="1" applyAlignment="1">
      <alignment horizontal="center" vertical="center" wrapText="1"/>
    </xf>
    <xf numFmtId="1" fontId="24" fillId="0" borderId="73" xfId="4" applyNumberFormat="1" applyFont="1" applyBorder="1" applyAlignment="1">
      <alignment horizontal="center" vertical="center" wrapText="1"/>
    </xf>
    <xf numFmtId="1" fontId="21" fillId="6" borderId="92" xfId="4" applyNumberFormat="1" applyFont="1" applyFill="1" applyBorder="1" applyAlignment="1">
      <alignment horizontal="center" vertical="center" wrapText="1"/>
    </xf>
    <xf numFmtId="1" fontId="24" fillId="6" borderId="75" xfId="4" applyNumberFormat="1" applyFont="1" applyFill="1" applyBorder="1" applyAlignment="1">
      <alignment horizontal="center" vertical="center" wrapText="1"/>
    </xf>
    <xf numFmtId="1" fontId="21" fillId="6" borderId="91" xfId="4" applyNumberFormat="1" applyFont="1" applyFill="1" applyBorder="1" applyAlignment="1">
      <alignment horizontal="center" vertical="center" wrapText="1"/>
    </xf>
    <xf numFmtId="1" fontId="24" fillId="6" borderId="73" xfId="4" applyNumberFormat="1" applyFont="1" applyFill="1" applyBorder="1" applyAlignment="1">
      <alignment horizontal="center" vertical="center" wrapText="1"/>
    </xf>
    <xf numFmtId="1" fontId="21" fillId="0" borderId="92" xfId="4" applyNumberFormat="1" applyFont="1" applyBorder="1" applyAlignment="1">
      <alignment horizontal="center" vertical="center" wrapText="1"/>
    </xf>
    <xf numFmtId="1" fontId="24" fillId="0" borderId="75" xfId="4" applyNumberFormat="1" applyFont="1" applyBorder="1" applyAlignment="1">
      <alignment horizontal="center" vertical="center" wrapText="1"/>
    </xf>
    <xf numFmtId="1" fontId="33" fillId="6" borderId="92" xfId="4" applyNumberFormat="1" applyFont="1" applyFill="1" applyBorder="1" applyAlignment="1">
      <alignment horizontal="center" vertical="center" wrapText="1"/>
    </xf>
    <xf numFmtId="1" fontId="33" fillId="6" borderId="91" xfId="4" applyNumberFormat="1" applyFont="1" applyFill="1" applyBorder="1" applyAlignment="1">
      <alignment horizontal="center" vertical="center" wrapText="1"/>
    </xf>
    <xf numFmtId="1" fontId="33" fillId="0" borderId="92" xfId="4" applyNumberFormat="1" applyFont="1" applyBorder="1" applyAlignment="1">
      <alignment horizontal="center" vertical="center" wrapText="1"/>
    </xf>
    <xf numFmtId="3" fontId="33" fillId="0" borderId="91" xfId="1" applyNumberFormat="1" applyFont="1" applyFill="1" applyBorder="1" applyAlignment="1">
      <alignment horizontal="center" vertical="center" wrapText="1"/>
    </xf>
    <xf numFmtId="1" fontId="33" fillId="0" borderId="73" xfId="4" applyNumberFormat="1" applyFont="1" applyBorder="1" applyAlignment="1">
      <alignment horizontal="center" vertical="center" wrapText="1"/>
    </xf>
    <xf numFmtId="1" fontId="33" fillId="6" borderId="75" xfId="4" applyNumberFormat="1" applyFont="1" applyFill="1" applyBorder="1" applyAlignment="1">
      <alignment horizontal="center" vertical="center" wrapText="1"/>
    </xf>
    <xf numFmtId="1" fontId="33" fillId="6" borderId="73" xfId="4" applyNumberFormat="1" applyFont="1" applyFill="1" applyBorder="1" applyAlignment="1">
      <alignment horizontal="center" vertical="center" wrapText="1"/>
    </xf>
    <xf numFmtId="1" fontId="33" fillId="0" borderId="75" xfId="4" applyNumberFormat="1" applyFont="1" applyBorder="1" applyAlignment="1">
      <alignment horizontal="center" vertical="center" wrapText="1"/>
    </xf>
    <xf numFmtId="1" fontId="33" fillId="0" borderId="72" xfId="4" applyNumberFormat="1" applyFont="1" applyBorder="1" applyAlignment="1">
      <alignment horizontal="center" vertical="center"/>
    </xf>
    <xf numFmtId="1" fontId="33" fillId="0" borderId="87" xfId="4" applyNumberFormat="1" applyFont="1" applyBorder="1" applyAlignment="1">
      <alignment horizontal="center" vertical="center"/>
    </xf>
    <xf numFmtId="1" fontId="33" fillId="6" borderId="74" xfId="4" applyNumberFormat="1" applyFont="1" applyFill="1" applyBorder="1" applyAlignment="1">
      <alignment horizontal="center" vertical="center"/>
    </xf>
    <xf numFmtId="1" fontId="33" fillId="6" borderId="88" xfId="4" applyNumberFormat="1" applyFont="1" applyFill="1" applyBorder="1" applyAlignment="1">
      <alignment horizontal="center" vertical="center"/>
    </xf>
    <xf numFmtId="1" fontId="33" fillId="6" borderId="72" xfId="4" applyNumberFormat="1" applyFont="1" applyFill="1" applyBorder="1" applyAlignment="1">
      <alignment horizontal="center" vertical="center"/>
    </xf>
    <xf numFmtId="1" fontId="33" fillId="6" borderId="87" xfId="4" applyNumberFormat="1" applyFont="1" applyFill="1" applyBorder="1" applyAlignment="1">
      <alignment horizontal="center" vertical="center"/>
    </xf>
    <xf numFmtId="1" fontId="33" fillId="0" borderId="74" xfId="4" applyNumberFormat="1" applyFont="1" applyBorder="1" applyAlignment="1">
      <alignment horizontal="center" vertical="center"/>
    </xf>
    <xf numFmtId="1" fontId="33" fillId="0" borderId="88" xfId="4" applyNumberFormat="1" applyFont="1" applyBorder="1" applyAlignment="1">
      <alignment horizontal="center" vertical="center"/>
    </xf>
    <xf numFmtId="0" fontId="21" fillId="0" borderId="11" xfId="0" applyFont="1" applyBorder="1" applyAlignment="1">
      <alignment vertical="center"/>
    </xf>
    <xf numFmtId="0" fontId="21" fillId="0" borderId="11" xfId="0" applyFont="1" applyBorder="1" applyAlignment="1">
      <alignment horizontal="center" vertical="center"/>
    </xf>
    <xf numFmtId="0" fontId="21" fillId="0" borderId="11" xfId="0" applyFont="1" applyBorder="1" applyAlignment="1">
      <alignment horizontal="left" vertical="center"/>
    </xf>
    <xf numFmtId="0" fontId="21" fillId="0" borderId="78" xfId="0" applyFont="1" applyBorder="1" applyAlignment="1">
      <alignment horizontal="center" vertical="center"/>
    </xf>
    <xf numFmtId="0" fontId="21" fillId="0" borderId="11" xfId="4" applyFont="1" applyBorder="1" applyAlignment="1">
      <alignment vertical="center"/>
    </xf>
    <xf numFmtId="0" fontId="21" fillId="0" borderId="11" xfId="4" applyFont="1" applyBorder="1" applyAlignment="1">
      <alignment horizontal="center" vertical="center"/>
    </xf>
    <xf numFmtId="0" fontId="21" fillId="0" borderId="78" xfId="4" applyFont="1" applyBorder="1" applyAlignment="1">
      <alignment horizontal="center" vertical="center"/>
    </xf>
    <xf numFmtId="49" fontId="30" fillId="0" borderId="0" xfId="4" applyNumberFormat="1" applyFont="1" applyAlignment="1">
      <alignment horizontal="justify" vertical="center" wrapText="1"/>
    </xf>
    <xf numFmtId="0" fontId="7" fillId="0" borderId="0" xfId="76"/>
    <xf numFmtId="0" fontId="7" fillId="0" borderId="0" xfId="76" applyAlignment="1">
      <alignment wrapText="1"/>
    </xf>
    <xf numFmtId="0" fontId="7" fillId="0" borderId="0" xfId="76" applyAlignment="1">
      <alignment horizontal="center"/>
    </xf>
    <xf numFmtId="0" fontId="7" fillId="0" borderId="0" xfId="76" applyAlignment="1">
      <alignment horizontal="center" vertical="center" wrapText="1"/>
    </xf>
    <xf numFmtId="0" fontId="30" fillId="0" borderId="0" xfId="76" applyFont="1"/>
    <xf numFmtId="49" fontId="29" fillId="0" borderId="0" xfId="76" applyNumberFormat="1" applyFont="1" applyAlignment="1">
      <alignment vertical="center" wrapText="1"/>
    </xf>
    <xf numFmtId="49" fontId="9" fillId="0" borderId="0" xfId="4" applyNumberFormat="1" applyFont="1" applyAlignment="1">
      <alignment vertical="center" wrapText="1"/>
    </xf>
    <xf numFmtId="0" fontId="76" fillId="0" borderId="0" xfId="4" applyFont="1" applyAlignment="1">
      <alignment horizontal="center" vertical="center"/>
    </xf>
    <xf numFmtId="49" fontId="78" fillId="2" borderId="0" xfId="4" applyNumberFormat="1" applyFont="1" applyFill="1" applyAlignment="1">
      <alignment horizontal="justify" vertical="center" wrapText="1"/>
    </xf>
    <xf numFmtId="49" fontId="78" fillId="2" borderId="0" xfId="4" applyNumberFormat="1" applyFont="1" applyFill="1" applyAlignment="1">
      <alignment vertical="center" wrapText="1"/>
    </xf>
    <xf numFmtId="49" fontId="79" fillId="0" borderId="0" xfId="4" applyNumberFormat="1" applyFont="1" applyAlignment="1">
      <alignment horizontal="justify" vertical="center" wrapText="1"/>
    </xf>
    <xf numFmtId="0" fontId="79" fillId="0" borderId="1" xfId="4" applyFont="1" applyBorder="1" applyAlignment="1">
      <alignment horizontal="center" vertical="center" wrapText="1"/>
    </xf>
    <xf numFmtId="49" fontId="79" fillId="0" borderId="1" xfId="4" applyNumberFormat="1" applyFont="1" applyBorder="1" applyAlignment="1">
      <alignment horizontal="center" vertical="center" wrapText="1"/>
    </xf>
    <xf numFmtId="49" fontId="24" fillId="0" borderId="98" xfId="4" applyNumberFormat="1" applyFont="1" applyBorder="1" applyAlignment="1">
      <alignment horizontal="center" vertical="center" wrapText="1"/>
    </xf>
    <xf numFmtId="1" fontId="21" fillId="0" borderId="98" xfId="4" applyNumberFormat="1" applyFont="1" applyBorder="1" applyAlignment="1">
      <alignment horizontal="center" vertical="center" wrapText="1"/>
    </xf>
    <xf numFmtId="1" fontId="21" fillId="0" borderId="99" xfId="4" applyNumberFormat="1" applyFont="1" applyBorder="1" applyAlignment="1">
      <alignment horizontal="center" vertical="center" wrapText="1"/>
    </xf>
    <xf numFmtId="1" fontId="21" fillId="0" borderId="100" xfId="4" applyNumberFormat="1" applyFont="1" applyBorder="1" applyAlignment="1">
      <alignment horizontal="center" vertical="center" wrapText="1"/>
    </xf>
    <xf numFmtId="1" fontId="33" fillId="0" borderId="98" xfId="4" applyNumberFormat="1" applyFont="1" applyBorder="1" applyAlignment="1">
      <alignment horizontal="center" vertical="center" wrapText="1"/>
    </xf>
    <xf numFmtId="1" fontId="24" fillId="0" borderId="101" xfId="4" applyNumberFormat="1" applyFont="1" applyBorder="1" applyAlignment="1">
      <alignment horizontal="center" vertical="center" wrapText="1"/>
    </xf>
    <xf numFmtId="1" fontId="33" fillId="0" borderId="100" xfId="4" applyNumberFormat="1" applyFont="1" applyBorder="1" applyAlignment="1">
      <alignment horizontal="center" vertical="center" wrapText="1"/>
    </xf>
    <xf numFmtId="1" fontId="33" fillId="0" borderId="101" xfId="4" applyNumberFormat="1" applyFont="1" applyBorder="1" applyAlignment="1">
      <alignment horizontal="center" vertical="center" wrapText="1"/>
    </xf>
    <xf numFmtId="0" fontId="23" fillId="0" borderId="13" xfId="4" applyFont="1" applyBorder="1" applyAlignment="1">
      <alignment horizontal="center" vertical="center" wrapText="1"/>
    </xf>
    <xf numFmtId="14" fontId="23" fillId="0" borderId="3" xfId="4" applyNumberFormat="1" applyFont="1" applyBorder="1" applyAlignment="1">
      <alignment horizontal="center" vertical="center" wrapText="1"/>
    </xf>
    <xf numFmtId="0" fontId="23" fillId="6" borderId="13" xfId="4" applyFont="1" applyFill="1" applyBorder="1" applyAlignment="1">
      <alignment horizontal="center" vertical="center" wrapText="1"/>
    </xf>
    <xf numFmtId="14" fontId="23" fillId="6" borderId="3" xfId="4" applyNumberFormat="1" applyFont="1" applyFill="1" applyBorder="1" applyAlignment="1">
      <alignment horizontal="center" vertical="center" wrapText="1"/>
    </xf>
    <xf numFmtId="49" fontId="30" fillId="0" borderId="0" xfId="76" applyNumberFormat="1" applyFont="1" applyAlignment="1">
      <alignment vertical="center" wrapText="1"/>
    </xf>
    <xf numFmtId="0" fontId="29" fillId="0" borderId="0" xfId="76" applyFont="1"/>
    <xf numFmtId="0" fontId="29" fillId="0" borderId="0" xfId="76" applyFont="1" applyAlignment="1">
      <alignment vertical="center" wrapText="1"/>
    </xf>
    <xf numFmtId="0" fontId="75" fillId="0" borderId="0" xfId="76" applyFont="1" applyAlignment="1">
      <alignment vertical="center" wrapText="1"/>
    </xf>
    <xf numFmtId="49" fontId="9" fillId="0" borderId="81" xfId="4" applyNumberFormat="1" applyFont="1" applyBorder="1" applyAlignment="1">
      <alignment horizontal="justify" vertical="center"/>
    </xf>
    <xf numFmtId="0" fontId="21" fillId="0" borderId="82" xfId="76" applyFont="1" applyBorder="1" applyAlignment="1">
      <alignment horizontal="center" vertical="center" wrapText="1"/>
    </xf>
    <xf numFmtId="0" fontId="21" fillId="0" borderId="0" xfId="76" applyFont="1" applyAlignment="1">
      <alignment vertical="center" wrapText="1"/>
    </xf>
    <xf numFmtId="0" fontId="40" fillId="0" borderId="0" xfId="76" applyFont="1" applyAlignment="1">
      <alignment horizontal="left" indent="3"/>
    </xf>
    <xf numFmtId="0" fontId="37" fillId="0" borderId="0" xfId="76" applyFont="1" applyAlignment="1">
      <alignment horizontal="left" vertical="center" indent="3"/>
    </xf>
    <xf numFmtId="0" fontId="24" fillId="0" borderId="17" xfId="76" applyFont="1" applyBorder="1" applyAlignment="1">
      <alignment horizontal="center"/>
    </xf>
    <xf numFmtId="0" fontId="21" fillId="0" borderId="13" xfId="76" applyFont="1" applyBorder="1" applyAlignment="1">
      <alignment horizontal="justify" vertical="center" wrapText="1"/>
    </xf>
    <xf numFmtId="0" fontId="21" fillId="0" borderId="3" xfId="76" applyFont="1" applyBorder="1" applyAlignment="1">
      <alignment horizontal="center" vertical="center" wrapText="1"/>
    </xf>
    <xf numFmtId="0" fontId="36" fillId="0" borderId="0" xfId="76" applyFont="1" applyAlignment="1">
      <alignment horizontal="right" vertical="center" wrapText="1" indent="1"/>
    </xf>
    <xf numFmtId="0" fontId="21" fillId="0" borderId="13" xfId="76" applyFont="1" applyBorder="1" applyAlignment="1">
      <alignment horizontal="center" vertical="center" wrapText="1"/>
    </xf>
    <xf numFmtId="0" fontId="21" fillId="0" borderId="1" xfId="76" applyFont="1" applyBorder="1" applyAlignment="1">
      <alignment horizontal="left" vertical="center" wrapText="1"/>
    </xf>
    <xf numFmtId="0" fontId="21" fillId="0" borderId="1" xfId="76" applyFont="1" applyBorder="1" applyAlignment="1">
      <alignment horizontal="center" vertical="center" wrapText="1"/>
    </xf>
    <xf numFmtId="0" fontId="21" fillId="6" borderId="13" xfId="76" applyFont="1" applyFill="1" applyBorder="1" applyAlignment="1">
      <alignment vertical="center" wrapText="1"/>
    </xf>
    <xf numFmtId="0" fontId="21" fillId="6" borderId="3" xfId="76" applyFont="1" applyFill="1" applyBorder="1" applyAlignment="1">
      <alignment horizontal="center" vertical="center" wrapText="1"/>
    </xf>
    <xf numFmtId="0" fontId="21" fillId="6" borderId="13" xfId="76" applyFont="1" applyFill="1" applyBorder="1" applyAlignment="1">
      <alignment horizontal="center" vertical="center" wrapText="1"/>
    </xf>
    <xf numFmtId="0" fontId="21" fillId="6" borderId="1" xfId="76" applyFont="1" applyFill="1" applyBorder="1" applyAlignment="1">
      <alignment horizontal="left" vertical="center" wrapText="1"/>
    </xf>
    <xf numFmtId="0" fontId="21" fillId="6" borderId="1" xfId="76" applyFont="1" applyFill="1" applyBorder="1" applyAlignment="1">
      <alignment horizontal="center" vertical="center" wrapText="1"/>
    </xf>
    <xf numFmtId="0" fontId="27" fillId="5" borderId="20" xfId="76" applyFont="1" applyFill="1" applyBorder="1"/>
    <xf numFmtId="0" fontId="27" fillId="5" borderId="10" xfId="76" applyFont="1" applyFill="1" applyBorder="1" applyAlignment="1">
      <alignment horizontal="center"/>
    </xf>
    <xf numFmtId="0" fontId="36" fillId="0" borderId="0" xfId="76" applyFont="1" applyAlignment="1">
      <alignment horizontal="right" indent="1"/>
    </xf>
    <xf numFmtId="0" fontId="28" fillId="0" borderId="0" xfId="76" applyFont="1" applyAlignment="1">
      <alignment vertical="center" wrapText="1"/>
    </xf>
    <xf numFmtId="0" fontId="31" fillId="13" borderId="81" xfId="76" applyFont="1" applyFill="1" applyBorder="1" applyAlignment="1">
      <alignment horizontal="center" vertical="center"/>
    </xf>
    <xf numFmtId="0" fontId="31" fillId="4" borderId="82" xfId="76" applyFont="1" applyFill="1" applyBorder="1" applyAlignment="1">
      <alignment horizontal="center" vertical="center"/>
    </xf>
    <xf numFmtId="0" fontId="31" fillId="4" borderId="83" xfId="76" applyFont="1" applyFill="1" applyBorder="1" applyAlignment="1">
      <alignment horizontal="center" vertical="center"/>
    </xf>
    <xf numFmtId="0" fontId="7" fillId="2" borderId="0" xfId="76" applyFill="1" applyAlignment="1">
      <alignment horizontal="left" vertical="center" wrapText="1" indent="1"/>
    </xf>
    <xf numFmtId="0" fontId="7" fillId="2" borderId="0" xfId="76" applyFill="1" applyAlignment="1">
      <alignment horizontal="center" vertical="center" wrapText="1"/>
    </xf>
    <xf numFmtId="0" fontId="30" fillId="2" borderId="0" xfId="4" applyFont="1" applyFill="1" applyAlignment="1">
      <alignment horizontal="justify" vertical="center" wrapText="1"/>
    </xf>
    <xf numFmtId="0" fontId="7" fillId="2" borderId="0" xfId="76" applyFill="1"/>
    <xf numFmtId="1" fontId="57" fillId="0" borderId="44" xfId="76" applyNumberFormat="1" applyFont="1" applyBorder="1" applyAlignment="1">
      <alignment horizontal="center" vertical="center" wrapText="1"/>
    </xf>
    <xf numFmtId="1" fontId="57" fillId="0" borderId="46" xfId="76" applyNumberFormat="1" applyFont="1" applyBorder="1" applyAlignment="1">
      <alignment horizontal="center" vertical="center" wrapText="1"/>
    </xf>
    <xf numFmtId="1" fontId="57" fillId="0" borderId="47" xfId="76" applyNumberFormat="1" applyFont="1" applyBorder="1" applyAlignment="1">
      <alignment horizontal="center" vertical="center" wrapText="1"/>
    </xf>
    <xf numFmtId="3" fontId="55" fillId="0" borderId="37" xfId="76" applyNumberFormat="1" applyFont="1" applyBorder="1" applyAlignment="1">
      <alignment horizontal="center" vertical="center" wrapText="1"/>
    </xf>
    <xf numFmtId="3" fontId="55" fillId="0" borderId="41" xfId="76" applyNumberFormat="1" applyFont="1" applyBorder="1" applyAlignment="1">
      <alignment horizontal="center" vertical="center" wrapText="1"/>
    </xf>
    <xf numFmtId="3" fontId="55" fillId="0" borderId="38" xfId="76" applyNumberFormat="1" applyFont="1" applyBorder="1" applyAlignment="1">
      <alignment horizontal="center" vertical="center" wrapText="1"/>
    </xf>
    <xf numFmtId="49" fontId="54" fillId="4" borderId="49" xfId="76" applyNumberFormat="1" applyFont="1" applyFill="1" applyBorder="1" applyAlignment="1">
      <alignment horizontal="center" vertical="center" wrapText="1"/>
    </xf>
    <xf numFmtId="49" fontId="54" fillId="4" borderId="2" xfId="76" applyNumberFormat="1" applyFont="1" applyFill="1" applyBorder="1" applyAlignment="1">
      <alignment horizontal="center" vertical="center" wrapText="1"/>
    </xf>
    <xf numFmtId="49" fontId="54" fillId="4" borderId="4" xfId="76" applyNumberFormat="1" applyFont="1" applyFill="1" applyBorder="1" applyAlignment="1">
      <alignment horizontal="center" vertical="center" wrapText="1"/>
    </xf>
    <xf numFmtId="0" fontId="55" fillId="0" borderId="12" xfId="82" applyNumberFormat="1" applyFont="1" applyBorder="1" applyAlignment="1">
      <alignment horizontal="center" vertical="center" wrapText="1"/>
    </xf>
    <xf numFmtId="0" fontId="55" fillId="0" borderId="7" xfId="82" applyNumberFormat="1" applyFont="1" applyBorder="1" applyAlignment="1">
      <alignment horizontal="center" vertical="center" wrapText="1"/>
    </xf>
    <xf numFmtId="0" fontId="55" fillId="0" borderId="49" xfId="82" applyNumberFormat="1" applyFont="1" applyBorder="1" applyAlignment="1">
      <alignment horizontal="center" vertical="center" wrapText="1"/>
    </xf>
    <xf numFmtId="1" fontId="57" fillId="16" borderId="60" xfId="76" applyNumberFormat="1" applyFont="1" applyFill="1" applyBorder="1" applyAlignment="1">
      <alignment horizontal="center" vertical="center" wrapText="1"/>
    </xf>
    <xf numFmtId="3" fontId="57" fillId="16" borderId="36" xfId="76" applyNumberFormat="1" applyFont="1" applyFill="1" applyBorder="1" applyAlignment="1">
      <alignment horizontal="center" vertical="center" wrapText="1"/>
    </xf>
    <xf numFmtId="3" fontId="57" fillId="16" borderId="22" xfId="76" applyNumberFormat="1" applyFont="1" applyFill="1" applyBorder="1" applyAlignment="1">
      <alignment horizontal="center" vertical="center" wrapText="1"/>
    </xf>
    <xf numFmtId="0" fontId="55" fillId="0" borderId="6" xfId="76" applyFont="1" applyBorder="1" applyAlignment="1">
      <alignment horizontal="center" vertical="center" wrapText="1"/>
    </xf>
    <xf numFmtId="0" fontId="55" fillId="0" borderId="51" xfId="76" applyFont="1" applyBorder="1" applyAlignment="1">
      <alignment horizontal="center" vertical="center" wrapText="1"/>
    </xf>
    <xf numFmtId="0" fontId="55" fillId="0" borderId="1" xfId="76" applyFont="1" applyBorder="1" applyAlignment="1">
      <alignment horizontal="center" vertical="center" wrapText="1"/>
    </xf>
    <xf numFmtId="0" fontId="55" fillId="0" borderId="3" xfId="76" applyFont="1" applyBorder="1" applyAlignment="1">
      <alignment horizontal="center" vertical="center" wrapText="1"/>
    </xf>
    <xf numFmtId="0" fontId="55" fillId="0" borderId="2" xfId="76" applyFont="1" applyBorder="1" applyAlignment="1">
      <alignment horizontal="center" vertical="center" wrapText="1"/>
    </xf>
    <xf numFmtId="0" fontId="55" fillId="0" borderId="4" xfId="76" applyFont="1" applyBorder="1" applyAlignment="1">
      <alignment horizontal="center" vertical="center" wrapText="1"/>
    </xf>
    <xf numFmtId="0" fontId="31" fillId="4" borderId="61" xfId="4" applyFont="1" applyFill="1" applyBorder="1" applyAlignment="1">
      <alignment horizontal="center" vertical="center" wrapText="1"/>
    </xf>
    <xf numFmtId="9" fontId="31" fillId="4" borderId="1" xfId="1" applyFont="1" applyFill="1" applyBorder="1" applyAlignment="1">
      <alignment horizontal="center" vertical="center" wrapText="1"/>
    </xf>
    <xf numFmtId="9" fontId="31" fillId="4" borderId="3" xfId="1" applyFont="1" applyFill="1" applyBorder="1" applyAlignment="1">
      <alignment horizontal="center" vertical="center" wrapText="1"/>
    </xf>
    <xf numFmtId="49" fontId="29" fillId="0" borderId="0" xfId="4" applyNumberFormat="1" applyFont="1" applyAlignment="1">
      <alignment horizontal="center" vertical="center" wrapText="1"/>
    </xf>
    <xf numFmtId="49" fontId="28" fillId="0" borderId="0" xfId="4" applyNumberFormat="1" applyFont="1" applyAlignment="1">
      <alignment horizontal="left" vertical="center" wrapText="1"/>
    </xf>
    <xf numFmtId="49" fontId="34" fillId="0" borderId="0" xfId="0" applyNumberFormat="1" applyFont="1" applyAlignment="1">
      <alignment horizontal="left" vertical="top" indent="4"/>
    </xf>
    <xf numFmtId="0" fontId="69" fillId="0" borderId="0" xfId="4" applyFont="1" applyAlignment="1">
      <alignment wrapText="1"/>
    </xf>
    <xf numFmtId="49" fontId="16" fillId="0" borderId="0" xfId="4" applyNumberFormat="1" applyFont="1" applyAlignment="1">
      <alignment horizontal="center" vertical="center" wrapText="1"/>
    </xf>
    <xf numFmtId="0" fontId="80" fillId="0" borderId="6" xfId="76" applyFont="1" applyBorder="1" applyAlignment="1">
      <alignment horizontal="justify" vertical="center" wrapText="1"/>
    </xf>
    <xf numFmtId="0" fontId="23" fillId="0" borderId="6" xfId="76" applyFont="1" applyBorder="1" applyAlignment="1">
      <alignment horizontal="justify" vertical="top" wrapText="1"/>
    </xf>
    <xf numFmtId="0" fontId="3" fillId="0" borderId="31" xfId="76" applyFont="1" applyBorder="1" applyAlignment="1">
      <alignment horizontal="center" vertical="center" wrapText="1"/>
    </xf>
    <xf numFmtId="0" fontId="80" fillId="6" borderId="1" xfId="76" applyFont="1" applyFill="1" applyBorder="1" applyAlignment="1">
      <alignment horizontal="justify" vertical="center" wrapText="1"/>
    </xf>
    <xf numFmtId="0" fontId="23" fillId="6" borderId="1" xfId="76" applyFont="1" applyFill="1" applyBorder="1" applyAlignment="1">
      <alignment horizontal="justify" vertical="top" wrapText="1"/>
    </xf>
    <xf numFmtId="0" fontId="3" fillId="6" borderId="31" xfId="76" applyFont="1" applyFill="1" applyBorder="1" applyAlignment="1">
      <alignment horizontal="center" vertical="center" wrapText="1"/>
    </xf>
    <xf numFmtId="0" fontId="82" fillId="0" borderId="0" xfId="76" applyFont="1" applyAlignment="1">
      <alignment vertical="center"/>
    </xf>
    <xf numFmtId="0" fontId="84" fillId="0" borderId="0" xfId="0" applyFont="1" applyAlignment="1">
      <alignment vertical="center" wrapText="1"/>
    </xf>
    <xf numFmtId="3" fontId="21" fillId="0" borderId="1" xfId="0" applyNumberFormat="1" applyFont="1" applyBorder="1" applyAlignment="1">
      <alignment horizontal="center" vertical="center" wrapText="1"/>
    </xf>
    <xf numFmtId="1" fontId="21" fillId="18" borderId="90" xfId="4" applyNumberFormat="1" applyFont="1" applyFill="1" applyBorder="1" applyAlignment="1">
      <alignment horizontal="center" vertical="center" wrapText="1"/>
    </xf>
    <xf numFmtId="1" fontId="21" fillId="18" borderId="89" xfId="4" applyNumberFormat="1" applyFont="1" applyFill="1" applyBorder="1" applyAlignment="1">
      <alignment horizontal="center" vertical="center" wrapText="1"/>
    </xf>
    <xf numFmtId="1" fontId="21" fillId="18" borderId="102" xfId="4" applyNumberFormat="1" applyFont="1" applyFill="1" applyBorder="1" applyAlignment="1">
      <alignment horizontal="center" vertical="center" wrapText="1"/>
    </xf>
    <xf numFmtId="1" fontId="21" fillId="18" borderId="74" xfId="1" applyNumberFormat="1" applyFont="1" applyFill="1" applyBorder="1" applyAlignment="1">
      <alignment horizontal="center" vertical="center" wrapText="1"/>
    </xf>
    <xf numFmtId="10" fontId="21" fillId="18" borderId="74" xfId="1" applyNumberFormat="1" applyFont="1" applyFill="1" applyBorder="1" applyAlignment="1">
      <alignment horizontal="center" vertical="center" wrapText="1"/>
    </xf>
    <xf numFmtId="1" fontId="21" fillId="18" borderId="72" xfId="1" applyNumberFormat="1" applyFont="1" applyFill="1" applyBorder="1" applyAlignment="1">
      <alignment horizontal="center" vertical="center" wrapText="1"/>
    </xf>
    <xf numFmtId="10" fontId="21" fillId="18" borderId="72" xfId="1" applyNumberFormat="1" applyFont="1" applyFill="1" applyBorder="1" applyAlignment="1">
      <alignment horizontal="center" vertical="center" wrapText="1"/>
    </xf>
    <xf numFmtId="1" fontId="21" fillId="18" borderId="98" xfId="1" applyNumberFormat="1" applyFont="1" applyFill="1" applyBorder="1" applyAlignment="1">
      <alignment horizontal="center" vertical="center" wrapText="1"/>
    </xf>
    <xf numFmtId="10" fontId="21" fillId="18" borderId="98" xfId="1" applyNumberFormat="1" applyFont="1" applyFill="1" applyBorder="1" applyAlignment="1">
      <alignment horizontal="center" vertical="center" wrapText="1"/>
    </xf>
    <xf numFmtId="1" fontId="21" fillId="18" borderId="88" xfId="1" applyNumberFormat="1" applyFont="1" applyFill="1" applyBorder="1" applyAlignment="1">
      <alignment horizontal="center" vertical="center" wrapText="1"/>
    </xf>
    <xf numFmtId="1" fontId="21" fillId="18" borderId="87" xfId="1" applyNumberFormat="1" applyFont="1" applyFill="1" applyBorder="1" applyAlignment="1">
      <alignment horizontal="center" vertical="center" wrapText="1"/>
    </xf>
    <xf numFmtId="1" fontId="21" fillId="18" borderId="99" xfId="1" applyNumberFormat="1" applyFont="1" applyFill="1" applyBorder="1" applyAlignment="1">
      <alignment horizontal="center" vertical="center" wrapText="1"/>
    </xf>
    <xf numFmtId="49" fontId="29" fillId="0" borderId="0" xfId="76" applyNumberFormat="1" applyFont="1" applyAlignment="1">
      <alignment horizontal="center" vertical="center" wrapText="1"/>
    </xf>
    <xf numFmtId="49" fontId="29" fillId="2" borderId="0" xfId="76" applyNumberFormat="1" applyFont="1" applyFill="1" applyAlignment="1">
      <alignment vertical="center" wrapText="1"/>
    </xf>
    <xf numFmtId="3" fontId="55" fillId="0" borderId="32" xfId="76" applyNumberFormat="1" applyFont="1" applyBorder="1" applyAlignment="1">
      <alignment vertical="center" wrapText="1"/>
    </xf>
    <xf numFmtId="0" fontId="55" fillId="2" borderId="33" xfId="76" applyFont="1" applyFill="1" applyBorder="1" applyAlignment="1" applyProtection="1">
      <alignment horizontal="center" vertical="center" wrapText="1"/>
      <protection locked="0"/>
    </xf>
    <xf numFmtId="0" fontId="56" fillId="2" borderId="34" xfId="76" applyFont="1" applyFill="1" applyBorder="1" applyAlignment="1" applyProtection="1">
      <alignment horizontal="justify" vertical="center"/>
      <protection locked="0"/>
    </xf>
    <xf numFmtId="0" fontId="56" fillId="2" borderId="34" xfId="76" applyFont="1" applyFill="1" applyBorder="1" applyAlignment="1" applyProtection="1">
      <alignment horizontal="center" vertical="center" wrapText="1"/>
      <protection locked="0"/>
    </xf>
    <xf numFmtId="49" fontId="55" fillId="2" borderId="35" xfId="76" applyNumberFormat="1" applyFont="1" applyFill="1" applyBorder="1" applyAlignment="1" applyProtection="1">
      <alignment horizontal="center" vertical="center" wrapText="1"/>
      <protection locked="0"/>
    </xf>
    <xf numFmtId="0" fontId="55" fillId="6" borderId="13" xfId="76" applyFont="1" applyFill="1" applyBorder="1" applyAlignment="1" applyProtection="1">
      <alignment horizontal="center" vertical="center" wrapText="1"/>
      <protection locked="0"/>
    </xf>
    <xf numFmtId="0" fontId="55" fillId="6" borderId="1" xfId="76" applyFont="1" applyFill="1" applyBorder="1" applyAlignment="1" applyProtection="1">
      <alignment horizontal="justify" vertical="center"/>
      <protection locked="0"/>
    </xf>
    <xf numFmtId="0" fontId="56" fillId="6" borderId="1" xfId="76" applyFont="1" applyFill="1" applyBorder="1" applyAlignment="1" applyProtection="1">
      <alignment horizontal="center" vertical="center" wrapText="1"/>
      <protection locked="0"/>
    </xf>
    <xf numFmtId="0" fontId="55" fillId="6" borderId="3" xfId="76" applyFont="1" applyFill="1" applyBorder="1" applyAlignment="1" applyProtection="1">
      <alignment horizontal="center" vertical="center" wrapText="1"/>
      <protection locked="0"/>
    </xf>
    <xf numFmtId="0" fontId="55" fillId="2" borderId="13" xfId="76" applyFont="1" applyFill="1" applyBorder="1" applyAlignment="1" applyProtection="1">
      <alignment horizontal="center" vertical="center" wrapText="1"/>
      <protection locked="0"/>
    </xf>
    <xf numFmtId="0" fontId="56" fillId="2" borderId="1" xfId="76" applyFont="1" applyFill="1" applyBorder="1" applyAlignment="1" applyProtection="1">
      <alignment horizontal="justify" vertical="center"/>
      <protection locked="0"/>
    </xf>
    <xf numFmtId="0" fontId="56" fillId="2" borderId="1" xfId="76" applyFont="1" applyFill="1" applyBorder="1" applyAlignment="1" applyProtection="1">
      <alignment horizontal="center" vertical="center" wrapText="1"/>
      <protection locked="0"/>
    </xf>
    <xf numFmtId="49" fontId="55" fillId="2" borderId="3" xfId="76" applyNumberFormat="1" applyFont="1" applyFill="1" applyBorder="1" applyAlignment="1" applyProtection="1">
      <alignment horizontal="center" vertical="center" wrapText="1"/>
      <protection locked="0"/>
    </xf>
    <xf numFmtId="49" fontId="28" fillId="0" borderId="0" xfId="76" applyNumberFormat="1" applyFont="1" applyAlignment="1" applyProtection="1">
      <alignment horizontal="justify" vertical="center" wrapText="1"/>
      <protection locked="0"/>
    </xf>
    <xf numFmtId="49" fontId="55" fillId="6" borderId="31" xfId="76" applyNumberFormat="1" applyFont="1" applyFill="1" applyBorder="1" applyAlignment="1" applyProtection="1">
      <alignment horizontal="justify" vertical="center" wrapText="1"/>
      <protection locked="0"/>
    </xf>
    <xf numFmtId="49" fontId="55" fillId="2" borderId="31" xfId="76" applyNumberFormat="1" applyFont="1" applyFill="1" applyBorder="1" applyAlignment="1" applyProtection="1">
      <alignment horizontal="justify" vertical="center" wrapText="1"/>
      <protection locked="0"/>
    </xf>
    <xf numFmtId="49" fontId="55" fillId="2" borderId="30" xfId="76" applyNumberFormat="1" applyFont="1" applyFill="1" applyBorder="1" applyAlignment="1" applyProtection="1">
      <alignment vertical="center" wrapText="1"/>
      <protection locked="0"/>
    </xf>
    <xf numFmtId="49" fontId="55" fillId="6" borderId="31" xfId="76" applyNumberFormat="1" applyFont="1" applyFill="1" applyBorder="1" applyAlignment="1" applyProtection="1">
      <alignment vertical="center" wrapText="1"/>
      <protection locked="0"/>
    </xf>
    <xf numFmtId="49" fontId="24" fillId="0" borderId="1" xfId="0" applyNumberFormat="1" applyFont="1" applyBorder="1" applyAlignment="1">
      <alignment horizontal="justify" vertical="center" wrapText="1"/>
    </xf>
    <xf numFmtId="49" fontId="24" fillId="0" borderId="1" xfId="0" applyNumberFormat="1" applyFont="1" applyBorder="1" applyAlignment="1">
      <alignment horizontal="left" vertical="center" wrapText="1"/>
    </xf>
    <xf numFmtId="49" fontId="21" fillId="0" borderId="3" xfId="0" applyNumberFormat="1" applyFont="1" applyBorder="1" applyAlignment="1">
      <alignment horizontal="center" vertical="center" wrapText="1"/>
    </xf>
    <xf numFmtId="0" fontId="21" fillId="0" borderId="1" xfId="0" applyFont="1" applyBorder="1" applyAlignment="1">
      <alignment horizontal="center" vertical="center" wrapText="1"/>
    </xf>
    <xf numFmtId="49" fontId="21" fillId="0" borderId="5" xfId="0" applyNumberFormat="1" applyFont="1" applyBorder="1" applyAlignment="1">
      <alignment horizontal="center" vertical="center" wrapText="1"/>
    </xf>
    <xf numFmtId="3" fontId="21" fillId="0" borderId="2" xfId="0" applyNumberFormat="1" applyFont="1" applyBorder="1" applyAlignment="1">
      <alignment horizontal="center" vertical="center" wrapText="1"/>
    </xf>
    <xf numFmtId="49" fontId="54" fillId="4" borderId="77" xfId="4" applyNumberFormat="1" applyFont="1" applyFill="1" applyBorder="1" applyAlignment="1">
      <alignment horizontal="center" vertical="center" wrapText="1"/>
    </xf>
    <xf numFmtId="49" fontId="54" fillId="4" borderId="55" xfId="4" applyNumberFormat="1" applyFont="1" applyFill="1" applyBorder="1" applyAlignment="1">
      <alignment horizontal="center" vertical="center" wrapText="1"/>
    </xf>
    <xf numFmtId="49" fontId="54" fillId="4" borderId="56" xfId="4" applyNumberFormat="1" applyFont="1" applyFill="1" applyBorder="1" applyAlignment="1">
      <alignment horizontal="center" vertical="center" wrapText="1"/>
    </xf>
    <xf numFmtId="3" fontId="79" fillId="0" borderId="1" xfId="4" applyNumberFormat="1" applyFont="1" applyBorder="1" applyAlignment="1">
      <alignment horizontal="center" vertical="center" wrapText="1"/>
    </xf>
    <xf numFmtId="0" fontId="79" fillId="0" borderId="1" xfId="4" applyFont="1" applyBorder="1" applyAlignment="1">
      <alignment horizontal="left" vertical="center" wrapText="1" indent="2"/>
    </xf>
    <xf numFmtId="49" fontId="79" fillId="0" borderId="1" xfId="4" applyNumberFormat="1" applyFont="1" applyBorder="1" applyAlignment="1">
      <alignment horizontal="center" vertical="center"/>
    </xf>
    <xf numFmtId="0" fontId="30" fillId="0" borderId="0" xfId="76" applyFont="1" applyAlignment="1">
      <alignment wrapText="1"/>
    </xf>
    <xf numFmtId="0" fontId="21" fillId="0" borderId="0" xfId="76" applyFont="1" applyAlignment="1">
      <alignment horizontal="center" vertical="center" wrapText="1"/>
    </xf>
    <xf numFmtId="0" fontId="11" fillId="0" borderId="0" xfId="76" applyFont="1"/>
    <xf numFmtId="0" fontId="86" fillId="0" borderId="0" xfId="4" applyFont="1" applyAlignment="1">
      <alignment horizontal="left" wrapText="1" indent="4"/>
    </xf>
    <xf numFmtId="0" fontId="74" fillId="0" borderId="0" xfId="2" applyFont="1" applyAlignment="1">
      <alignment horizontal="center" vertical="center" wrapText="1"/>
    </xf>
    <xf numFmtId="49" fontId="74" fillId="0" borderId="0" xfId="2" applyNumberFormat="1" applyFont="1" applyAlignment="1">
      <alignment horizontal="center" vertical="center" wrapText="1"/>
    </xf>
    <xf numFmtId="0" fontId="74" fillId="0" borderId="0" xfId="0" applyFont="1" applyAlignment="1">
      <alignment horizontal="center" vertical="center"/>
    </xf>
    <xf numFmtId="0" fontId="74" fillId="0" borderId="0" xfId="0" applyFont="1" applyAlignment="1">
      <alignment horizontal="left"/>
    </xf>
    <xf numFmtId="0" fontId="74" fillId="6" borderId="0" xfId="0" applyFont="1" applyFill="1" applyAlignment="1">
      <alignment horizontal="center"/>
    </xf>
    <xf numFmtId="0" fontId="74" fillId="0" borderId="0" xfId="0" applyFont="1" applyAlignment="1">
      <alignment horizontal="center"/>
    </xf>
    <xf numFmtId="0" fontId="74" fillId="0" borderId="0" xfId="4" applyFont="1" applyAlignment="1">
      <alignment horizontal="center"/>
    </xf>
    <xf numFmtId="1" fontId="74" fillId="0" borderId="0" xfId="78" applyNumberFormat="1" applyFont="1" applyBorder="1" applyAlignment="1">
      <alignment horizontal="center" vertical="center" wrapText="1"/>
    </xf>
    <xf numFmtId="0" fontId="74" fillId="0" borderId="0" xfId="1" applyNumberFormat="1" applyFont="1" applyBorder="1" applyAlignment="1">
      <alignment horizontal="center" wrapText="1"/>
    </xf>
    <xf numFmtId="0" fontId="74" fillId="0" borderId="0" xfId="1" applyNumberFormat="1" applyFont="1" applyBorder="1" applyAlignment="1">
      <alignment horizontal="center" vertical="center" wrapText="1"/>
    </xf>
    <xf numFmtId="1" fontId="74" fillId="0" borderId="0" xfId="1" applyNumberFormat="1" applyFont="1" applyBorder="1" applyAlignment="1">
      <alignment horizontal="center" wrapText="1"/>
    </xf>
    <xf numFmtId="1" fontId="74" fillId="0" borderId="0" xfId="1" applyNumberFormat="1" applyFont="1" applyBorder="1" applyAlignment="1">
      <alignment horizontal="center" vertical="center" wrapText="1"/>
    </xf>
    <xf numFmtId="0" fontId="21" fillId="0" borderId="19" xfId="76" applyFont="1" applyBorder="1" applyAlignment="1">
      <alignment horizontal="center" vertical="center" wrapText="1"/>
    </xf>
    <xf numFmtId="0" fontId="21" fillId="0" borderId="2" xfId="76" applyFont="1" applyBorder="1" applyAlignment="1">
      <alignment horizontal="left" vertical="center" wrapText="1"/>
    </xf>
    <xf numFmtId="0" fontId="21" fillId="0" borderId="2" xfId="76" applyFont="1" applyBorder="1" applyAlignment="1">
      <alignment horizontal="center" vertical="center" wrapText="1"/>
    </xf>
    <xf numFmtId="0" fontId="21" fillId="0" borderId="4" xfId="76" applyFont="1" applyBorder="1" applyAlignment="1">
      <alignment horizontal="center" vertical="center" wrapText="1"/>
    </xf>
    <xf numFmtId="49" fontId="87" fillId="0" borderId="0" xfId="4" applyNumberFormat="1" applyFont="1" applyAlignment="1">
      <alignment horizontal="left" vertical="center" wrapText="1"/>
    </xf>
    <xf numFmtId="49" fontId="31" fillId="4" borderId="33" xfId="4" applyNumberFormat="1" applyFont="1" applyFill="1" applyBorder="1" applyAlignment="1">
      <alignment horizontal="center" vertical="center" wrapText="1"/>
    </xf>
    <xf numFmtId="49" fontId="31" fillId="4" borderId="34" xfId="4" applyNumberFormat="1" applyFont="1" applyFill="1" applyBorder="1" applyAlignment="1">
      <alignment horizontal="center" vertical="center" wrapText="1"/>
    </xf>
    <xf numFmtId="49" fontId="31" fillId="4" borderId="34" xfId="4" applyNumberFormat="1" applyFont="1" applyFill="1" applyBorder="1" applyAlignment="1">
      <alignment horizontal="center" vertical="top" wrapText="1"/>
    </xf>
    <xf numFmtId="49" fontId="31" fillId="4" borderId="35" xfId="4" applyNumberFormat="1" applyFont="1" applyFill="1" applyBorder="1" applyAlignment="1">
      <alignment horizontal="center" vertical="center" wrapText="1"/>
    </xf>
    <xf numFmtId="3" fontId="88" fillId="0" borderId="32" xfId="76" applyNumberFormat="1" applyFont="1" applyBorder="1" applyAlignment="1">
      <alignment vertical="center" wrapText="1"/>
    </xf>
    <xf numFmtId="3" fontId="88" fillId="0" borderId="0" xfId="76" applyNumberFormat="1" applyFont="1" applyAlignment="1">
      <alignment vertical="center" wrapText="1"/>
    </xf>
    <xf numFmtId="49" fontId="88" fillId="0" borderId="0" xfId="76" applyNumberFormat="1" applyFont="1" applyAlignment="1">
      <alignment horizontal="justify" vertical="center" wrapText="1"/>
    </xf>
    <xf numFmtId="0" fontId="25" fillId="0" borderId="0" xfId="4" applyFont="1" applyAlignment="1">
      <alignment horizontal="left" vertical="top" wrapText="1"/>
    </xf>
    <xf numFmtId="0" fontId="25" fillId="0" borderId="0" xfId="4" applyFont="1" applyAlignment="1">
      <alignment horizontal="left" vertical="center" wrapText="1"/>
    </xf>
    <xf numFmtId="0" fontId="79" fillId="0" borderId="31" xfId="4" applyFont="1" applyBorder="1" applyAlignment="1">
      <alignment horizontal="center" vertical="center" wrapText="1"/>
    </xf>
    <xf numFmtId="0" fontId="88" fillId="0" borderId="0" xfId="4" applyFont="1" applyAlignment="1">
      <alignment horizontal="center" vertical="center" wrapText="1"/>
    </xf>
    <xf numFmtId="49" fontId="88" fillId="0" borderId="0" xfId="4" applyNumberFormat="1" applyFont="1" applyAlignment="1">
      <alignment horizontal="justify" vertical="center" wrapText="1"/>
    </xf>
    <xf numFmtId="0" fontId="42" fillId="13" borderId="16" xfId="77" applyFont="1" applyFill="1" applyBorder="1" applyAlignment="1">
      <alignment horizontal="center" vertical="center"/>
    </xf>
    <xf numFmtId="0" fontId="42" fillId="13" borderId="110" xfId="77" applyFont="1" applyFill="1" applyBorder="1" applyAlignment="1">
      <alignment horizontal="center" vertical="center"/>
    </xf>
    <xf numFmtId="0" fontId="42" fillId="13" borderId="8" xfId="77" applyFont="1" applyFill="1" applyBorder="1" applyAlignment="1">
      <alignment horizontal="center" vertical="center"/>
    </xf>
    <xf numFmtId="0" fontId="2" fillId="0" borderId="0" xfId="85"/>
    <xf numFmtId="49" fontId="31" fillId="4" borderId="10" xfId="76" applyNumberFormat="1" applyFont="1" applyFill="1" applyBorder="1" applyAlignment="1">
      <alignment horizontal="center" vertical="center" wrapText="1"/>
    </xf>
    <xf numFmtId="49" fontId="31" fillId="4" borderId="9" xfId="76" applyNumberFormat="1" applyFont="1" applyFill="1" applyBorder="1" applyAlignment="1">
      <alignment horizontal="center" vertical="center" wrapText="1"/>
    </xf>
    <xf numFmtId="49" fontId="21" fillId="0" borderId="74" xfId="76" applyNumberFormat="1" applyFont="1" applyBorder="1" applyAlignment="1">
      <alignment horizontal="center" vertical="center" wrapText="1"/>
    </xf>
    <xf numFmtId="0" fontId="21" fillId="0" borderId="74" xfId="76" applyFont="1" applyBorder="1" applyAlignment="1">
      <alignment horizontal="center" vertical="center" wrapText="1"/>
    </xf>
    <xf numFmtId="49" fontId="21" fillId="0" borderId="72" xfId="76" applyNumberFormat="1" applyFont="1" applyBorder="1" applyAlignment="1">
      <alignment horizontal="center" vertical="center" wrapText="1"/>
    </xf>
    <xf numFmtId="0" fontId="21" fillId="0" borderId="72" xfId="76" applyFont="1" applyBorder="1" applyAlignment="1">
      <alignment horizontal="center" vertical="center" wrapText="1"/>
    </xf>
    <xf numFmtId="49" fontId="21" fillId="6" borderId="74" xfId="76" applyNumberFormat="1" applyFont="1" applyFill="1" applyBorder="1" applyAlignment="1">
      <alignment horizontal="center" vertical="center" wrapText="1"/>
    </xf>
    <xf numFmtId="0" fontId="21" fillId="6" borderId="74" xfId="76" applyFont="1" applyFill="1" applyBorder="1" applyAlignment="1">
      <alignment horizontal="center" vertical="center" wrapText="1"/>
    </xf>
    <xf numFmtId="4" fontId="21" fillId="0" borderId="0" xfId="76" applyNumberFormat="1" applyFont="1" applyAlignment="1">
      <alignment horizontal="center" vertical="center" wrapText="1"/>
    </xf>
    <xf numFmtId="49" fontId="21" fillId="6" borderId="72" xfId="76" applyNumberFormat="1" applyFont="1" applyFill="1" applyBorder="1" applyAlignment="1">
      <alignment horizontal="center" vertical="center" wrapText="1"/>
    </xf>
    <xf numFmtId="0" fontId="21" fillId="6" borderId="72" xfId="76" applyFont="1" applyFill="1" applyBorder="1" applyAlignment="1">
      <alignment horizontal="center" vertical="center" wrapText="1"/>
    </xf>
    <xf numFmtId="0" fontId="21" fillId="2" borderId="74" xfId="76" applyFont="1" applyFill="1" applyBorder="1" applyAlignment="1">
      <alignment horizontal="center" vertical="center" wrapText="1"/>
    </xf>
    <xf numFmtId="0" fontId="21" fillId="2" borderId="72" xfId="76" applyFont="1" applyFill="1" applyBorder="1" applyAlignment="1">
      <alignment horizontal="center" vertical="center" wrapText="1"/>
    </xf>
    <xf numFmtId="0" fontId="21" fillId="0" borderId="0" xfId="76" applyFont="1" applyAlignment="1">
      <alignment horizontal="left" vertical="center"/>
    </xf>
    <xf numFmtId="3" fontId="21" fillId="6" borderId="74" xfId="76" applyNumberFormat="1" applyFont="1" applyFill="1" applyBorder="1" applyAlignment="1">
      <alignment horizontal="center" vertical="center" wrapText="1"/>
    </xf>
    <xf numFmtId="3" fontId="21" fillId="6" borderId="72" xfId="76" applyNumberFormat="1" applyFont="1" applyFill="1" applyBorder="1" applyAlignment="1">
      <alignment horizontal="center" vertical="center" wrapText="1"/>
    </xf>
    <xf numFmtId="49" fontId="21" fillId="0" borderId="79" xfId="76" applyNumberFormat="1" applyFont="1" applyBorder="1" applyAlignment="1">
      <alignment horizontal="center" vertical="center" wrapText="1"/>
    </xf>
    <xf numFmtId="0" fontId="21" fillId="0" borderId="79" xfId="76" applyFont="1" applyBorder="1" applyAlignment="1">
      <alignment horizontal="center" vertical="center" wrapText="1"/>
    </xf>
    <xf numFmtId="0" fontId="25" fillId="0" borderId="0" xfId="76" applyFont="1" applyAlignment="1">
      <alignment vertical="center"/>
    </xf>
    <xf numFmtId="0" fontId="25" fillId="0" borderId="0" xfId="76" applyFont="1" applyAlignment="1">
      <alignment vertical="center" wrapText="1"/>
    </xf>
    <xf numFmtId="9" fontId="25" fillId="0" borderId="0" xfId="86" applyFont="1" applyAlignment="1">
      <alignment vertical="center" wrapText="1"/>
    </xf>
    <xf numFmtId="0" fontId="12" fillId="0" borderId="0" xfId="76" applyFont="1" applyAlignment="1">
      <alignment vertical="center" wrapText="1"/>
    </xf>
    <xf numFmtId="0" fontId="28" fillId="0" borderId="0" xfId="76" applyFont="1"/>
    <xf numFmtId="49" fontId="31" fillId="4" borderId="28" xfId="85" applyNumberFormat="1" applyFont="1" applyFill="1" applyBorder="1" applyAlignment="1">
      <alignment horizontal="center" vertical="center" wrapText="1"/>
    </xf>
    <xf numFmtId="3" fontId="24" fillId="0" borderId="1" xfId="85" applyNumberFormat="1" applyFont="1" applyBorder="1" applyAlignment="1">
      <alignment horizontal="left" vertical="center" wrapText="1" indent="1"/>
    </xf>
    <xf numFmtId="3" fontId="24" fillId="0" borderId="1" xfId="85" applyNumberFormat="1" applyFont="1" applyBorder="1" applyAlignment="1">
      <alignment horizontal="center" vertical="center" wrapText="1"/>
    </xf>
    <xf numFmtId="3" fontId="33" fillId="0" borderId="1" xfId="85" applyNumberFormat="1" applyFont="1" applyBorder="1" applyAlignment="1">
      <alignment horizontal="center" vertical="center" wrapText="1"/>
    </xf>
    <xf numFmtId="3" fontId="33" fillId="0" borderId="1" xfId="86" applyNumberFormat="1" applyFont="1" applyFill="1" applyBorder="1" applyAlignment="1">
      <alignment horizontal="center" vertical="center" wrapText="1"/>
    </xf>
    <xf numFmtId="3" fontId="33" fillId="0" borderId="3" xfId="85" applyNumberFormat="1" applyFont="1" applyBorder="1" applyAlignment="1">
      <alignment horizontal="center" vertical="center" wrapText="1"/>
    </xf>
    <xf numFmtId="3" fontId="24" fillId="0" borderId="63" xfId="85" applyNumberFormat="1" applyFont="1" applyBorder="1" applyAlignment="1">
      <alignment horizontal="left" vertical="center" wrapText="1" indent="1"/>
    </xf>
    <xf numFmtId="3" fontId="24" fillId="0" borderId="63" xfId="85" applyNumberFormat="1" applyFont="1" applyBorder="1" applyAlignment="1">
      <alignment horizontal="center" vertical="center" wrapText="1"/>
    </xf>
    <xf numFmtId="3" fontId="21" fillId="0" borderId="63" xfId="4" applyNumberFormat="1" applyFont="1" applyBorder="1" applyAlignment="1">
      <alignment horizontal="center" vertical="center" wrapText="1"/>
    </xf>
    <xf numFmtId="3" fontId="21" fillId="0" borderId="63" xfId="86" applyNumberFormat="1" applyFont="1" applyFill="1" applyBorder="1" applyAlignment="1">
      <alignment horizontal="center" vertical="center" wrapText="1"/>
    </xf>
    <xf numFmtId="3" fontId="21" fillId="0" borderId="64" xfId="4" applyNumberFormat="1" applyFont="1" applyBorder="1" applyAlignment="1">
      <alignment horizontal="center" vertical="center" wrapText="1"/>
    </xf>
    <xf numFmtId="3" fontId="24" fillId="6" borderId="1" xfId="85" applyNumberFormat="1" applyFont="1" applyFill="1" applyBorder="1" applyAlignment="1">
      <alignment horizontal="left" vertical="center" wrapText="1" indent="1"/>
    </xf>
    <xf numFmtId="3" fontId="24" fillId="6" borderId="1" xfId="85" applyNumberFormat="1" applyFont="1" applyFill="1" applyBorder="1" applyAlignment="1">
      <alignment horizontal="center" vertical="center" wrapText="1"/>
    </xf>
    <xf numFmtId="3" fontId="33" fillId="6" borderId="1" xfId="85" applyNumberFormat="1" applyFont="1" applyFill="1" applyBorder="1" applyAlignment="1">
      <alignment horizontal="center" vertical="center" wrapText="1"/>
    </xf>
    <xf numFmtId="3" fontId="33" fillId="6" borderId="1" xfId="86" applyNumberFormat="1" applyFont="1" applyFill="1" applyBorder="1" applyAlignment="1">
      <alignment horizontal="center" vertical="center" wrapText="1"/>
    </xf>
    <xf numFmtId="3" fontId="33" fillId="6" borderId="3" xfId="85" applyNumberFormat="1" applyFont="1" applyFill="1" applyBorder="1" applyAlignment="1">
      <alignment horizontal="center" vertical="center" wrapText="1"/>
    </xf>
    <xf numFmtId="3" fontId="24" fillId="6" borderId="63" xfId="85" applyNumberFormat="1" applyFont="1" applyFill="1" applyBorder="1" applyAlignment="1">
      <alignment horizontal="left" vertical="center" wrapText="1" indent="1"/>
    </xf>
    <xf numFmtId="3" fontId="24" fillId="6" borderId="63" xfId="85" applyNumberFormat="1" applyFont="1" applyFill="1" applyBorder="1" applyAlignment="1">
      <alignment horizontal="center" vertical="center" wrapText="1"/>
    </xf>
    <xf numFmtId="3" fontId="21" fillId="6" borderId="63" xfId="4" applyNumberFormat="1" applyFont="1" applyFill="1" applyBorder="1" applyAlignment="1">
      <alignment horizontal="center" vertical="center" wrapText="1"/>
    </xf>
    <xf numFmtId="3" fontId="21" fillId="6" borderId="63" xfId="86" applyNumberFormat="1" applyFont="1" applyFill="1" applyBorder="1" applyAlignment="1">
      <alignment horizontal="center" vertical="center" wrapText="1"/>
    </xf>
    <xf numFmtId="3" fontId="21" fillId="6" borderId="64" xfId="4" applyNumberFormat="1" applyFont="1" applyFill="1" applyBorder="1" applyAlignment="1">
      <alignment horizontal="center" vertical="center" wrapText="1"/>
    </xf>
    <xf numFmtId="3" fontId="24" fillId="0" borderId="66" xfId="85" applyNumberFormat="1" applyFont="1" applyBorder="1" applyAlignment="1">
      <alignment horizontal="left" vertical="center" wrapText="1" indent="1"/>
    </xf>
    <xf numFmtId="3" fontId="24" fillId="0" borderId="66" xfId="85" applyNumberFormat="1" applyFont="1" applyBorder="1" applyAlignment="1">
      <alignment horizontal="center" vertical="center" wrapText="1"/>
    </xf>
    <xf numFmtId="3" fontId="81" fillId="0" borderId="1" xfId="84" applyNumberFormat="1" applyFont="1" applyBorder="1" applyAlignment="1">
      <alignment horizontal="center" vertical="center" wrapText="1"/>
    </xf>
    <xf numFmtId="3" fontId="81" fillId="0" borderId="3" xfId="84" applyNumberFormat="1" applyFont="1" applyBorder="1" applyAlignment="1">
      <alignment horizontal="center" vertical="center" wrapText="1"/>
    </xf>
    <xf numFmtId="3" fontId="24" fillId="0" borderId="103" xfId="85" applyNumberFormat="1" applyFont="1" applyBorder="1" applyAlignment="1">
      <alignment horizontal="left" vertical="center" wrapText="1" indent="1"/>
    </xf>
    <xf numFmtId="3" fontId="24" fillId="0" borderId="103" xfId="85" applyNumberFormat="1" applyFont="1" applyBorder="1" applyAlignment="1">
      <alignment horizontal="center" vertical="center" wrapText="1"/>
    </xf>
    <xf numFmtId="3" fontId="21" fillId="0" borderId="103" xfId="4" applyNumberFormat="1" applyFont="1" applyBorder="1" applyAlignment="1">
      <alignment horizontal="center" vertical="center" wrapText="1"/>
    </xf>
    <xf numFmtId="3" fontId="21" fillId="0" borderId="105" xfId="4" applyNumberFormat="1" applyFont="1" applyBorder="1" applyAlignment="1">
      <alignment horizontal="center" vertical="center" wrapText="1"/>
    </xf>
    <xf numFmtId="3" fontId="24" fillId="0" borderId="6" xfId="85" applyNumberFormat="1" applyFont="1" applyBorder="1" applyAlignment="1">
      <alignment horizontal="left" vertical="center" wrapText="1" indent="1"/>
    </xf>
    <xf numFmtId="3" fontId="24" fillId="0" borderId="6" xfId="85" applyNumberFormat="1" applyFont="1" applyBorder="1" applyAlignment="1">
      <alignment horizontal="center" vertical="center" wrapText="1"/>
    </xf>
    <xf numFmtId="3" fontId="33" fillId="0" borderId="6" xfId="85" applyNumberFormat="1" applyFont="1" applyBorder="1" applyAlignment="1">
      <alignment horizontal="center" vertical="center" wrapText="1"/>
    </xf>
    <xf numFmtId="3" fontId="33" fillId="0" borderId="6" xfId="86" applyNumberFormat="1" applyFont="1" applyFill="1" applyBorder="1" applyAlignment="1">
      <alignment horizontal="center" vertical="center" wrapText="1"/>
    </xf>
    <xf numFmtId="3" fontId="33" fillId="0" borderId="51" xfId="85" applyNumberFormat="1" applyFont="1" applyBorder="1" applyAlignment="1">
      <alignment horizontal="center" vertical="center" wrapText="1"/>
    </xf>
    <xf numFmtId="0" fontId="21" fillId="0" borderId="63" xfId="4" applyFont="1" applyBorder="1" applyAlignment="1">
      <alignment horizontal="center" vertical="center"/>
    </xf>
    <xf numFmtId="3" fontId="24" fillId="6" borderId="66" xfId="85" applyNumberFormat="1" applyFont="1" applyFill="1" applyBorder="1" applyAlignment="1">
      <alignment horizontal="left" vertical="center" wrapText="1" indent="1"/>
    </xf>
    <xf numFmtId="3" fontId="24" fillId="6" borderId="66" xfId="85" applyNumberFormat="1" applyFont="1" applyFill="1" applyBorder="1" applyAlignment="1">
      <alignment horizontal="center" vertical="center" wrapText="1"/>
    </xf>
    <xf numFmtId="3" fontId="81" fillId="6" borderId="1" xfId="84" applyNumberFormat="1" applyFont="1" applyFill="1" applyBorder="1" applyAlignment="1">
      <alignment horizontal="center" vertical="center" wrapText="1"/>
    </xf>
    <xf numFmtId="3" fontId="81" fillId="6" borderId="3" xfId="84" applyNumberFormat="1" applyFont="1" applyFill="1" applyBorder="1" applyAlignment="1">
      <alignment horizontal="center" vertical="center" wrapText="1"/>
    </xf>
    <xf numFmtId="3" fontId="24" fillId="6" borderId="103" xfId="85" applyNumberFormat="1" applyFont="1" applyFill="1" applyBorder="1" applyAlignment="1">
      <alignment horizontal="left" vertical="center" wrapText="1" indent="1"/>
    </xf>
    <xf numFmtId="3" fontId="24" fillId="6" borderId="103" xfId="85" applyNumberFormat="1" applyFont="1" applyFill="1" applyBorder="1" applyAlignment="1">
      <alignment horizontal="center" vertical="center" wrapText="1"/>
    </xf>
    <xf numFmtId="3" fontId="21" fillId="6" borderId="103" xfId="4" applyNumberFormat="1" applyFont="1" applyFill="1" applyBorder="1" applyAlignment="1">
      <alignment horizontal="center" vertical="center" wrapText="1"/>
    </xf>
    <xf numFmtId="3" fontId="21" fillId="6" borderId="105" xfId="4" applyNumberFormat="1" applyFont="1" applyFill="1" applyBorder="1" applyAlignment="1">
      <alignment horizontal="center" vertical="center" wrapText="1"/>
    </xf>
    <xf numFmtId="3" fontId="24" fillId="6" borderId="6" xfId="85" applyNumberFormat="1" applyFont="1" applyFill="1" applyBorder="1" applyAlignment="1">
      <alignment horizontal="left" vertical="center" wrapText="1" indent="1"/>
    </xf>
    <xf numFmtId="3" fontId="24" fillId="6" borderId="6" xfId="85" applyNumberFormat="1" applyFont="1" applyFill="1" applyBorder="1" applyAlignment="1">
      <alignment horizontal="center" vertical="center" wrapText="1"/>
    </xf>
    <xf numFmtId="3" fontId="33" fillId="6" borderId="6" xfId="85" applyNumberFormat="1" applyFont="1" applyFill="1" applyBorder="1" applyAlignment="1">
      <alignment horizontal="center" vertical="center" wrapText="1"/>
    </xf>
    <xf numFmtId="3" fontId="33" fillId="6" borderId="6" xfId="86" applyNumberFormat="1" applyFont="1" applyFill="1" applyBorder="1" applyAlignment="1">
      <alignment horizontal="center" vertical="center" wrapText="1"/>
    </xf>
    <xf numFmtId="3" fontId="33" fillId="6" borderId="51" xfId="85" applyNumberFormat="1" applyFont="1" applyFill="1" applyBorder="1" applyAlignment="1">
      <alignment horizontal="center" vertical="center" wrapText="1"/>
    </xf>
    <xf numFmtId="0" fontId="21" fillId="6" borderId="63" xfId="4" applyFont="1" applyFill="1" applyBorder="1" applyAlignment="1">
      <alignment horizontal="center" vertical="center"/>
    </xf>
    <xf numFmtId="3" fontId="9" fillId="0" borderId="0" xfId="85" applyNumberFormat="1" applyFont="1" applyAlignment="1">
      <alignment horizontal="center" vertical="center" wrapText="1"/>
    </xf>
    <xf numFmtId="0" fontId="25" fillId="0" borderId="0" xfId="85" applyFont="1" applyAlignment="1">
      <alignment vertical="center" wrapText="1"/>
    </xf>
    <xf numFmtId="49" fontId="28" fillId="0" borderId="0" xfId="85" applyNumberFormat="1" applyFont="1" applyAlignment="1">
      <alignment horizontal="justify" vertical="center" wrapText="1"/>
    </xf>
    <xf numFmtId="49" fontId="15" fillId="0" borderId="0" xfId="85" applyNumberFormat="1" applyFont="1" applyAlignment="1">
      <alignment horizontal="justify" vertical="center" wrapText="1"/>
    </xf>
    <xf numFmtId="0" fontId="31" fillId="4" borderId="6" xfId="4" applyFont="1" applyFill="1" applyBorder="1" applyAlignment="1">
      <alignment horizontal="center" vertical="center" wrapText="1"/>
    </xf>
    <xf numFmtId="0" fontId="31" fillId="4" borderId="57" xfId="4" applyFont="1" applyFill="1" applyBorder="1" applyAlignment="1">
      <alignment horizontal="center" vertical="center" wrapText="1"/>
    </xf>
    <xf numFmtId="0" fontId="26" fillId="6" borderId="0" xfId="2" applyFont="1" applyFill="1" applyAlignment="1">
      <alignment horizontal="center" vertical="center" wrapText="1"/>
    </xf>
    <xf numFmtId="0" fontId="74" fillId="0" borderId="0" xfId="0" applyFont="1" applyAlignment="1">
      <alignment horizontal="left" vertical="center"/>
    </xf>
    <xf numFmtId="0" fontId="54" fillId="4" borderId="106" xfId="4" applyFont="1" applyFill="1" applyBorder="1" applyAlignment="1">
      <alignment horizontal="center" vertical="center" wrapText="1"/>
    </xf>
    <xf numFmtId="0" fontId="95" fillId="20" borderId="107" xfId="76" applyFont="1" applyFill="1" applyBorder="1" applyAlignment="1">
      <alignment horizontal="center" vertical="center" wrapText="1"/>
    </xf>
    <xf numFmtId="0" fontId="95" fillId="20" borderId="108" xfId="76" applyFont="1" applyFill="1" applyBorder="1" applyAlignment="1">
      <alignment horizontal="center" vertical="center" wrapText="1"/>
    </xf>
    <xf numFmtId="0" fontId="95" fillId="20" borderId="109" xfId="76" applyFont="1" applyFill="1" applyBorder="1" applyAlignment="1">
      <alignment horizontal="center" vertical="center" wrapText="1"/>
    </xf>
    <xf numFmtId="0" fontId="95" fillId="20" borderId="69" xfId="76" applyFont="1" applyFill="1" applyBorder="1" applyAlignment="1">
      <alignment horizontal="center" vertical="center" wrapText="1"/>
    </xf>
    <xf numFmtId="0" fontId="95" fillId="20" borderId="76" xfId="76" applyFont="1" applyFill="1" applyBorder="1" applyAlignment="1">
      <alignment horizontal="center" vertical="center" wrapText="1"/>
    </xf>
    <xf numFmtId="0" fontId="9" fillId="0" borderId="83" xfId="4" applyFont="1" applyBorder="1" applyAlignment="1">
      <alignment horizontal="center" vertical="center"/>
    </xf>
    <xf numFmtId="49" fontId="96" fillId="0" borderId="84" xfId="4" applyNumberFormat="1" applyFont="1" applyBorder="1" applyAlignment="1">
      <alignment horizontal="center" vertical="center" wrapText="1"/>
    </xf>
    <xf numFmtId="49" fontId="23" fillId="0" borderId="85" xfId="4" applyNumberFormat="1" applyFont="1" applyBorder="1" applyAlignment="1">
      <alignment horizontal="center" vertical="center" wrapText="1"/>
    </xf>
    <xf numFmtId="49" fontId="23" fillId="0" borderId="86" xfId="4" applyNumberFormat="1" applyFont="1" applyBorder="1" applyAlignment="1">
      <alignment horizontal="left" vertical="center" wrapText="1"/>
    </xf>
    <xf numFmtId="49" fontId="29" fillId="2" borderId="0" xfId="4" applyNumberFormat="1" applyFont="1" applyFill="1" applyAlignment="1">
      <alignment horizontal="center" vertical="center" wrapText="1"/>
    </xf>
    <xf numFmtId="49" fontId="30" fillId="2" borderId="0" xfId="4" applyNumberFormat="1" applyFont="1" applyFill="1" applyAlignment="1">
      <alignment horizontal="center" vertical="center" wrapText="1"/>
    </xf>
    <xf numFmtId="49" fontId="30" fillId="2" borderId="0" xfId="4" applyNumberFormat="1" applyFont="1" applyFill="1" applyAlignment="1">
      <alignment horizontal="left" vertical="center" wrapText="1"/>
    </xf>
    <xf numFmtId="49" fontId="87" fillId="2" borderId="0" xfId="4" applyNumberFormat="1" applyFont="1" applyFill="1" applyAlignment="1">
      <alignment horizontal="left" vertical="center" wrapText="1"/>
    </xf>
    <xf numFmtId="0" fontId="80" fillId="2" borderId="1" xfId="76" applyFont="1" applyFill="1" applyBorder="1" applyAlignment="1">
      <alignment horizontal="justify" vertical="center" wrapText="1"/>
    </xf>
    <xf numFmtId="0" fontId="23" fillId="2" borderId="1" xfId="76" applyFont="1" applyFill="1" applyBorder="1" applyAlignment="1">
      <alignment horizontal="justify" vertical="top" wrapText="1"/>
    </xf>
    <xf numFmtId="0" fontId="3" fillId="2" borderId="31" xfId="76" applyFont="1" applyFill="1" applyBorder="1" applyAlignment="1">
      <alignment horizontal="center" vertical="center" wrapText="1"/>
    </xf>
    <xf numFmtId="14" fontId="23" fillId="2" borderId="3" xfId="4" applyNumberFormat="1" applyFont="1" applyFill="1" applyBorder="1" applyAlignment="1">
      <alignment horizontal="center" vertical="center" wrapText="1"/>
    </xf>
    <xf numFmtId="0" fontId="80" fillId="2" borderId="6" xfId="76" applyFont="1" applyFill="1" applyBorder="1" applyAlignment="1">
      <alignment horizontal="justify" vertical="center" wrapText="1"/>
    </xf>
    <xf numFmtId="0" fontId="23" fillId="2" borderId="6" xfId="76" applyFont="1" applyFill="1" applyBorder="1" applyAlignment="1">
      <alignment horizontal="justify" vertical="top" wrapText="1"/>
    </xf>
    <xf numFmtId="0" fontId="23" fillId="2" borderId="13" xfId="4" applyFont="1" applyFill="1" applyBorder="1" applyAlignment="1">
      <alignment horizontal="center" vertical="center" wrapText="1"/>
    </xf>
    <xf numFmtId="0" fontId="21" fillId="2" borderId="1" xfId="0" applyFont="1" applyFill="1" applyBorder="1" applyAlignment="1">
      <alignment vertical="center"/>
    </xf>
    <xf numFmtId="0" fontId="21" fillId="2" borderId="1" xfId="0" applyFont="1" applyFill="1" applyBorder="1" applyAlignment="1">
      <alignment horizontal="center" vertical="center"/>
    </xf>
    <xf numFmtId="0" fontId="21" fillId="2" borderId="11" xfId="0" applyFont="1" applyFill="1" applyBorder="1" applyAlignment="1">
      <alignment vertical="center"/>
    </xf>
    <xf numFmtId="0" fontId="21" fillId="2" borderId="11" xfId="4" applyFont="1" applyFill="1" applyBorder="1" applyAlignment="1">
      <alignment vertical="center"/>
    </xf>
    <xf numFmtId="0" fontId="26" fillId="2" borderId="13" xfId="2" applyFont="1" applyFill="1" applyBorder="1" applyAlignment="1">
      <alignment horizontal="center" vertical="center" wrapText="1"/>
    </xf>
    <xf numFmtId="0" fontId="74" fillId="2" borderId="1" xfId="2" applyFont="1" applyFill="1" applyBorder="1" applyAlignment="1">
      <alignment horizontal="center" vertical="center" wrapText="1"/>
    </xf>
    <xf numFmtId="49" fontId="74" fillId="2" borderId="1" xfId="2" applyNumberFormat="1" applyFont="1" applyFill="1" applyBorder="1" applyAlignment="1">
      <alignment horizontal="center" vertical="center" wrapText="1"/>
    </xf>
    <xf numFmtId="0" fontId="74" fillId="2" borderId="1" xfId="0" applyFont="1" applyFill="1" applyBorder="1" applyAlignment="1">
      <alignment horizontal="center" vertical="center"/>
    </xf>
    <xf numFmtId="0" fontId="74" fillId="2" borderId="1" xfId="0" applyFont="1" applyFill="1" applyBorder="1" applyAlignment="1">
      <alignment horizontal="left"/>
    </xf>
    <xf numFmtId="0" fontId="74" fillId="2" borderId="1" xfId="0" applyFont="1" applyFill="1" applyBorder="1" applyAlignment="1">
      <alignment horizontal="center"/>
    </xf>
    <xf numFmtId="0" fontId="74" fillId="2" borderId="1" xfId="0" applyFont="1" applyFill="1" applyBorder="1" applyAlignment="1">
      <alignment horizontal="left" vertical="center"/>
    </xf>
    <xf numFmtId="0" fontId="74" fillId="2" borderId="3" xfId="0" applyFont="1" applyFill="1" applyBorder="1" applyAlignment="1">
      <alignment horizontal="center" vertical="center"/>
    </xf>
    <xf numFmtId="0" fontId="74" fillId="2" borderId="13" xfId="4" applyFont="1" applyFill="1" applyBorder="1" applyAlignment="1">
      <alignment horizontal="center"/>
    </xf>
    <xf numFmtId="1" fontId="74" fillId="2" borderId="1" xfId="78" applyNumberFormat="1" applyFont="1" applyFill="1" applyBorder="1" applyAlignment="1">
      <alignment horizontal="center" vertical="center" wrapText="1"/>
    </xf>
    <xf numFmtId="0" fontId="74" fillId="2" borderId="1" xfId="1" applyNumberFormat="1" applyFont="1" applyFill="1" applyBorder="1" applyAlignment="1">
      <alignment horizontal="center" wrapText="1"/>
    </xf>
    <xf numFmtId="0" fontId="74" fillId="2" borderId="1" xfId="1" applyNumberFormat="1" applyFont="1" applyFill="1" applyBorder="1" applyAlignment="1">
      <alignment horizontal="center" vertical="center" wrapText="1"/>
    </xf>
    <xf numFmtId="1" fontId="74" fillId="2" borderId="1" xfId="1" applyNumberFormat="1" applyFont="1" applyFill="1" applyBorder="1" applyAlignment="1">
      <alignment horizontal="center" wrapText="1"/>
    </xf>
    <xf numFmtId="1" fontId="74" fillId="2" borderId="3" xfId="1" applyNumberFormat="1" applyFont="1" applyFill="1" applyBorder="1" applyAlignment="1">
      <alignment horizontal="center" vertical="center" wrapText="1"/>
    </xf>
    <xf numFmtId="0" fontId="74" fillId="2" borderId="1" xfId="0" applyFont="1" applyFill="1" applyBorder="1" applyAlignment="1">
      <alignment horizontal="center" vertical="center" wrapText="1"/>
    </xf>
    <xf numFmtId="1" fontId="74" fillId="2" borderId="1" xfId="1" applyNumberFormat="1" applyFont="1" applyFill="1" applyBorder="1" applyAlignment="1">
      <alignment horizontal="center" vertical="center" wrapText="1"/>
    </xf>
    <xf numFmtId="0" fontId="74" fillId="2" borderId="1" xfId="2" applyFont="1" applyFill="1" applyBorder="1" applyAlignment="1">
      <alignment horizontal="left" vertical="center" wrapText="1"/>
    </xf>
    <xf numFmtId="0" fontId="74" fillId="2" borderId="3" xfId="2" applyFont="1" applyFill="1" applyBorder="1" applyAlignment="1">
      <alignment horizontal="center" vertical="center" wrapText="1"/>
    </xf>
    <xf numFmtId="0" fontId="26" fillId="2" borderId="19" xfId="2" applyFont="1" applyFill="1" applyBorder="1" applyAlignment="1">
      <alignment horizontal="center" vertical="center" wrapText="1"/>
    </xf>
    <xf numFmtId="0" fontId="74" fillId="2" borderId="2" xfId="2" applyFont="1" applyFill="1" applyBorder="1" applyAlignment="1">
      <alignment horizontal="center" vertical="center" wrapText="1"/>
    </xf>
    <xf numFmtId="0" fontId="74" fillId="2" borderId="2" xfId="2" applyFont="1" applyFill="1" applyBorder="1" applyAlignment="1">
      <alignment horizontal="left" vertical="center" wrapText="1"/>
    </xf>
    <xf numFmtId="0" fontId="74" fillId="2" borderId="4" xfId="0" applyFont="1" applyFill="1" applyBorder="1" applyAlignment="1">
      <alignment horizontal="center" vertical="center"/>
    </xf>
    <xf numFmtId="0" fontId="74" fillId="2" borderId="19" xfId="4" applyFont="1" applyFill="1" applyBorder="1" applyAlignment="1">
      <alignment horizontal="center"/>
    </xf>
    <xf numFmtId="0" fontId="74" fillId="2" borderId="4" xfId="2" applyFont="1" applyFill="1" applyBorder="1" applyAlignment="1">
      <alignment horizontal="center" vertical="center" wrapText="1"/>
    </xf>
    <xf numFmtId="0" fontId="21" fillId="2" borderId="11" xfId="4" applyFont="1" applyFill="1" applyBorder="1" applyAlignment="1">
      <alignment horizontal="left" vertical="center"/>
    </xf>
    <xf numFmtId="49" fontId="29" fillId="2" borderId="6" xfId="4" applyNumberFormat="1" applyFont="1" applyFill="1" applyBorder="1" applyAlignment="1">
      <alignment horizontal="left" vertical="center" wrapText="1"/>
    </xf>
    <xf numFmtId="0" fontId="29" fillId="2" borderId="40" xfId="4" applyFont="1" applyFill="1" applyBorder="1" applyAlignment="1">
      <alignment horizontal="center" vertical="center" wrapText="1"/>
    </xf>
    <xf numFmtId="49" fontId="29" fillId="2" borderId="40" xfId="4" applyNumberFormat="1" applyFont="1" applyFill="1" applyBorder="1" applyAlignment="1">
      <alignment horizontal="center" vertical="center" wrapText="1"/>
    </xf>
    <xf numFmtId="49" fontId="30" fillId="2" borderId="6" xfId="4" applyNumberFormat="1" applyFont="1" applyFill="1" applyBorder="1" applyAlignment="1">
      <alignment horizontal="left" vertical="center" wrapText="1"/>
    </xf>
    <xf numFmtId="49" fontId="29" fillId="0" borderId="0" xfId="0" applyNumberFormat="1" applyFont="1" applyAlignment="1">
      <alignment horizontal="center" vertical="center" wrapText="1"/>
    </xf>
    <xf numFmtId="49" fontId="24" fillId="0" borderId="19" xfId="0" applyNumberFormat="1" applyFont="1" applyBorder="1" applyAlignment="1">
      <alignment horizontal="justify" vertical="center" wrapText="1"/>
    </xf>
    <xf numFmtId="0" fontId="21" fillId="0" borderId="2" xfId="0" applyFont="1" applyBorder="1" applyAlignment="1">
      <alignment horizontal="justify" vertical="center" wrapText="1"/>
    </xf>
    <xf numFmtId="49" fontId="24" fillId="0" borderId="2" xfId="0" quotePrefix="1" applyNumberFormat="1" applyFont="1" applyBorder="1" applyAlignment="1">
      <alignment horizontal="center" vertical="center" wrapText="1"/>
    </xf>
    <xf numFmtId="49" fontId="24" fillId="0" borderId="2" xfId="0" applyNumberFormat="1" applyFont="1" applyBorder="1" applyAlignment="1">
      <alignment horizontal="center" vertical="center" wrapText="1"/>
    </xf>
    <xf numFmtId="49" fontId="24" fillId="0" borderId="4" xfId="0" applyNumberFormat="1" applyFont="1" applyBorder="1" applyAlignment="1">
      <alignment horizontal="center" vertical="center" wrapText="1"/>
    </xf>
    <xf numFmtId="49" fontId="24" fillId="0" borderId="13" xfId="0" applyNumberFormat="1" applyFont="1" applyBorder="1" applyAlignment="1">
      <alignment horizontal="left" vertical="center" wrapText="1"/>
    </xf>
    <xf numFmtId="49" fontId="24" fillId="0" borderId="1" xfId="0" applyNumberFormat="1" applyFont="1" applyBorder="1" applyAlignment="1">
      <alignment horizontal="left" vertical="center" wrapText="1"/>
    </xf>
    <xf numFmtId="49" fontId="24" fillId="6" borderId="1" xfId="0" applyNumberFormat="1" applyFont="1" applyFill="1" applyBorder="1" applyAlignment="1">
      <alignment horizontal="center" vertical="center" wrapText="1"/>
    </xf>
    <xf numFmtId="49" fontId="24" fillId="6" borderId="3" xfId="0" applyNumberFormat="1" applyFont="1" applyFill="1" applyBorder="1" applyAlignment="1">
      <alignment horizontal="center" vertical="center" wrapText="1"/>
    </xf>
    <xf numFmtId="49" fontId="24" fillId="6" borderId="2" xfId="0" applyNumberFormat="1" applyFont="1" applyFill="1" applyBorder="1" applyAlignment="1">
      <alignment horizontal="center" vertical="center" wrapText="1"/>
    </xf>
    <xf numFmtId="49" fontId="24" fillId="6" borderId="4" xfId="0" applyNumberFormat="1" applyFont="1" applyFill="1" applyBorder="1" applyAlignment="1">
      <alignment horizontal="center" vertical="center" wrapText="1"/>
    </xf>
    <xf numFmtId="49" fontId="31" fillId="4" borderId="68" xfId="0" applyNumberFormat="1" applyFont="1" applyFill="1" applyBorder="1" applyAlignment="1">
      <alignment horizontal="center" vertical="center" wrapText="1"/>
    </xf>
    <xf numFmtId="49" fontId="31" fillId="4" borderId="71" xfId="0" applyNumberFormat="1" applyFont="1" applyFill="1" applyBorder="1" applyAlignment="1">
      <alignment horizontal="center" vertical="center" wrapText="1"/>
    </xf>
    <xf numFmtId="49" fontId="31" fillId="4" borderId="76" xfId="0" applyNumberFormat="1" applyFont="1" applyFill="1" applyBorder="1" applyAlignment="1">
      <alignment horizontal="center" vertical="center" wrapText="1"/>
    </xf>
    <xf numFmtId="3" fontId="21" fillId="0" borderId="1" xfId="0" applyNumberFormat="1" applyFont="1" applyBorder="1" applyAlignment="1">
      <alignment horizontal="center" vertical="center" wrapText="1"/>
    </xf>
    <xf numFmtId="3" fontId="21" fillId="0" borderId="3" xfId="0" applyNumberFormat="1" applyFont="1" applyBorder="1" applyAlignment="1">
      <alignment horizontal="center" vertical="center" wrapText="1"/>
    </xf>
    <xf numFmtId="49" fontId="24" fillId="0" borderId="13" xfId="0" applyNumberFormat="1" applyFont="1" applyBorder="1" applyAlignment="1">
      <alignment horizontal="justify" vertical="center" wrapText="1"/>
    </xf>
    <xf numFmtId="0" fontId="21" fillId="0" borderId="1" xfId="0" applyFont="1" applyBorder="1" applyAlignment="1">
      <alignment horizontal="justify" vertical="center" wrapText="1"/>
    </xf>
    <xf numFmtId="0" fontId="21" fillId="0" borderId="1" xfId="0" quotePrefix="1" applyFont="1" applyBorder="1" applyAlignment="1">
      <alignment horizontal="center" vertical="center" wrapText="1"/>
    </xf>
    <xf numFmtId="49" fontId="21" fillId="0" borderId="1"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49" fontId="24" fillId="0" borderId="33" xfId="0" applyNumberFormat="1" applyFont="1" applyBorder="1" applyAlignment="1">
      <alignment horizontal="left" vertical="center" wrapText="1"/>
    </xf>
    <xf numFmtId="49" fontId="24" fillId="0" borderId="34" xfId="0" applyNumberFormat="1" applyFont="1" applyBorder="1" applyAlignment="1">
      <alignment horizontal="left" vertical="center" wrapText="1"/>
    </xf>
    <xf numFmtId="49" fontId="24" fillId="6" borderId="34" xfId="0" applyNumberFormat="1" applyFont="1" applyFill="1" applyBorder="1" applyAlignment="1">
      <alignment horizontal="center" vertical="center" wrapText="1"/>
    </xf>
    <xf numFmtId="49" fontId="24" fillId="6" borderId="35"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49" fontId="65" fillId="0" borderId="0" xfId="0" applyNumberFormat="1" applyFont="1" applyAlignment="1">
      <alignment horizontal="left" vertical="top" wrapText="1" indent="4"/>
    </xf>
    <xf numFmtId="49" fontId="24" fillId="0" borderId="1" xfId="0" quotePrefix="1" applyNumberFormat="1" applyFont="1" applyBorder="1" applyAlignment="1">
      <alignment horizontal="center" vertical="center" wrapText="1"/>
    </xf>
    <xf numFmtId="49" fontId="24" fillId="0" borderId="1" xfId="0" applyNumberFormat="1" applyFont="1" applyBorder="1" applyAlignment="1">
      <alignment horizontal="center" vertical="center" wrapText="1"/>
    </xf>
    <xf numFmtId="49" fontId="24" fillId="0" borderId="3" xfId="0" applyNumberFormat="1" applyFont="1" applyBorder="1" applyAlignment="1">
      <alignment horizontal="center" vertical="center" wrapText="1"/>
    </xf>
    <xf numFmtId="49" fontId="24" fillId="0" borderId="1" xfId="0" applyNumberFormat="1" applyFont="1" applyBorder="1" applyAlignment="1">
      <alignment horizontal="justify" vertical="center" wrapText="1"/>
    </xf>
    <xf numFmtId="49" fontId="24" fillId="0" borderId="20" xfId="0" applyNumberFormat="1" applyFont="1" applyBorder="1" applyAlignment="1">
      <alignment horizontal="left" vertical="center" wrapText="1"/>
    </xf>
    <xf numFmtId="49" fontId="24" fillId="0" borderId="21" xfId="0" applyNumberFormat="1" applyFont="1" applyBorder="1" applyAlignment="1">
      <alignment horizontal="left" vertical="center" wrapText="1"/>
    </xf>
    <xf numFmtId="49" fontId="24" fillId="0" borderId="10" xfId="0" applyNumberFormat="1" applyFont="1" applyBorder="1" applyAlignment="1">
      <alignment horizontal="left" vertical="center" wrapText="1"/>
    </xf>
    <xf numFmtId="0" fontId="21" fillId="0" borderId="31"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center" vertical="center" wrapText="1"/>
    </xf>
    <xf numFmtId="49" fontId="29" fillId="0" borderId="0" xfId="4" applyNumberFormat="1" applyFont="1" applyAlignment="1">
      <alignment horizontal="center" vertical="center" wrapText="1"/>
    </xf>
    <xf numFmtId="49" fontId="29" fillId="0" borderId="24" xfId="4" applyNumberFormat="1" applyFont="1" applyBorder="1" applyAlignment="1">
      <alignment horizontal="center" vertical="center" wrapText="1"/>
    </xf>
    <xf numFmtId="49" fontId="31" fillId="3" borderId="26" xfId="4" applyNumberFormat="1" applyFont="1" applyFill="1" applyBorder="1" applyAlignment="1">
      <alignment horizontal="center" vertical="center" wrapText="1"/>
    </xf>
    <xf numFmtId="49" fontId="31" fillId="3" borderId="29" xfId="4" applyNumberFormat="1" applyFont="1" applyFill="1" applyBorder="1" applyAlignment="1">
      <alignment horizontal="center" vertical="center" wrapText="1"/>
    </xf>
    <xf numFmtId="49" fontId="31" fillId="3" borderId="60" xfId="4" applyNumberFormat="1" applyFont="1" applyFill="1" applyBorder="1" applyAlignment="1">
      <alignment horizontal="center" vertical="center" wrapText="1"/>
    </xf>
    <xf numFmtId="49" fontId="31" fillId="3" borderId="21" xfId="4" applyNumberFormat="1" applyFont="1" applyFill="1" applyBorder="1" applyAlignment="1">
      <alignment horizontal="center" vertical="center" wrapText="1"/>
    </xf>
    <xf numFmtId="49" fontId="31" fillId="3" borderId="22" xfId="4" applyNumberFormat="1" applyFont="1" applyFill="1" applyBorder="1" applyAlignment="1">
      <alignment horizontal="center" vertical="center" wrapText="1"/>
    </xf>
    <xf numFmtId="49" fontId="31" fillId="3" borderId="27" xfId="4" applyNumberFormat="1" applyFont="1" applyFill="1" applyBorder="1" applyAlignment="1">
      <alignment horizontal="center" vertical="center" wrapText="1"/>
    </xf>
    <xf numFmtId="49" fontId="31" fillId="3" borderId="32" xfId="4" applyNumberFormat="1" applyFont="1" applyFill="1" applyBorder="1" applyAlignment="1">
      <alignment horizontal="center" vertical="center" wrapText="1"/>
    </xf>
    <xf numFmtId="49" fontId="31" fillId="3" borderId="28" xfId="4" applyNumberFormat="1" applyFont="1" applyFill="1" applyBorder="1" applyAlignment="1">
      <alignment horizontal="center" vertical="center" wrapText="1"/>
    </xf>
    <xf numFmtId="49" fontId="31" fillId="3" borderId="18" xfId="4" applyNumberFormat="1" applyFont="1" applyFill="1" applyBorder="1" applyAlignment="1">
      <alignment horizontal="center" vertical="center" wrapText="1"/>
    </xf>
    <xf numFmtId="49" fontId="31" fillId="3" borderId="16" xfId="4" applyNumberFormat="1" applyFont="1" applyFill="1" applyBorder="1" applyAlignment="1">
      <alignment horizontal="center" vertical="center" wrapText="1"/>
    </xf>
    <xf numFmtId="49" fontId="31" fillId="3" borderId="8" xfId="4" applyNumberFormat="1" applyFont="1" applyFill="1" applyBorder="1" applyAlignment="1">
      <alignment horizontal="center" vertical="center" wrapText="1"/>
    </xf>
    <xf numFmtId="3" fontId="30" fillId="0" borderId="20" xfId="4" applyNumberFormat="1" applyFont="1" applyBorder="1" applyAlignment="1">
      <alignment horizontal="left" vertical="center" wrapText="1"/>
    </xf>
    <xf numFmtId="0" fontId="30" fillId="0" borderId="21" xfId="4" applyFont="1" applyBorder="1" applyAlignment="1">
      <alignment horizontal="left" vertical="center" wrapText="1"/>
    </xf>
    <xf numFmtId="0" fontId="30" fillId="0" borderId="10" xfId="4" applyFont="1" applyBorder="1" applyAlignment="1">
      <alignment horizontal="left" vertical="center" wrapText="1"/>
    </xf>
    <xf numFmtId="1" fontId="24" fillId="0" borderId="13" xfId="4" applyNumberFormat="1" applyFont="1" applyBorder="1" applyAlignment="1">
      <alignment horizontal="center" vertical="center" wrapText="1"/>
    </xf>
    <xf numFmtId="1" fontId="24" fillId="0" borderId="67" xfId="4" applyNumberFormat="1" applyFont="1" applyBorder="1" applyAlignment="1">
      <alignment horizontal="center" vertical="center" wrapText="1"/>
    </xf>
    <xf numFmtId="0" fontId="68" fillId="0" borderId="25" xfId="4" applyFont="1" applyBorder="1" applyAlignment="1">
      <alignment horizontal="left" vertical="center" wrapText="1" indent="4"/>
    </xf>
    <xf numFmtId="0" fontId="68" fillId="0" borderId="0" xfId="4" applyFont="1" applyAlignment="1">
      <alignment horizontal="left" wrapText="1" indent="4"/>
    </xf>
    <xf numFmtId="1" fontId="24" fillId="6" borderId="65" xfId="4" applyNumberFormat="1" applyFont="1" applyFill="1" applyBorder="1" applyAlignment="1">
      <alignment horizontal="center" vertical="center" wrapText="1"/>
    </xf>
    <xf numFmtId="1" fontId="24" fillId="6" borderId="67" xfId="4" applyNumberFormat="1" applyFont="1" applyFill="1" applyBorder="1" applyAlignment="1">
      <alignment horizontal="center" vertical="center" wrapText="1"/>
    </xf>
    <xf numFmtId="0" fontId="32" fillId="4" borderId="20" xfId="4" applyFont="1" applyFill="1" applyBorder="1" applyAlignment="1">
      <alignment horizontal="center" wrapText="1"/>
    </xf>
    <xf numFmtId="0" fontId="32" fillId="4" borderId="10" xfId="4" applyFont="1" applyFill="1" applyBorder="1" applyAlignment="1">
      <alignment horizontal="center" wrapText="1"/>
    </xf>
    <xf numFmtId="0" fontId="70" fillId="0" borderId="0" xfId="4" applyFont="1" applyAlignment="1">
      <alignment horizontal="left" vertical="center" wrapText="1"/>
    </xf>
    <xf numFmtId="0" fontId="71" fillId="0" borderId="0" xfId="4" applyFont="1" applyAlignment="1">
      <alignment horizontal="left" vertical="center" wrapText="1"/>
    </xf>
    <xf numFmtId="3" fontId="24" fillId="7" borderId="47" xfId="4" applyNumberFormat="1" applyFont="1" applyFill="1" applyBorder="1" applyAlignment="1">
      <alignment horizontal="center" vertical="center" wrapText="1"/>
    </xf>
    <xf numFmtId="3" fontId="24" fillId="7" borderId="49" xfId="4" applyNumberFormat="1" applyFont="1" applyFill="1" applyBorder="1" applyAlignment="1">
      <alignment horizontal="center" vertical="center" wrapText="1"/>
    </xf>
    <xf numFmtId="1" fontId="24" fillId="0" borderId="65" xfId="4" applyNumberFormat="1" applyFont="1" applyBorder="1" applyAlignment="1">
      <alignment horizontal="center" vertical="center" wrapText="1"/>
    </xf>
    <xf numFmtId="0" fontId="84" fillId="0" borderId="0" xfId="0" applyFont="1" applyAlignment="1">
      <alignment horizontal="left" vertical="center" wrapText="1"/>
    </xf>
    <xf numFmtId="0" fontId="83" fillId="0" borderId="0" xfId="0" applyFont="1" applyAlignment="1">
      <alignment horizontal="center" vertical="center" wrapText="1"/>
    </xf>
    <xf numFmtId="0" fontId="25" fillId="0" borderId="0" xfId="4" applyFont="1" applyAlignment="1">
      <alignment horizontal="left" wrapText="1"/>
    </xf>
    <xf numFmtId="49" fontId="31" fillId="4" borderId="20" xfId="76" applyNumberFormat="1" applyFont="1" applyFill="1" applyBorder="1" applyAlignment="1">
      <alignment horizontal="center" vertical="center" wrapText="1"/>
    </xf>
    <xf numFmtId="49" fontId="31" fillId="4" borderId="21" xfId="76" applyNumberFormat="1" applyFont="1" applyFill="1" applyBorder="1" applyAlignment="1">
      <alignment horizontal="center" vertical="center" wrapText="1"/>
    </xf>
    <xf numFmtId="49" fontId="31" fillId="4" borderId="10" xfId="76" applyNumberFormat="1" applyFont="1" applyFill="1" applyBorder="1" applyAlignment="1">
      <alignment horizontal="center" vertical="center" wrapText="1"/>
    </xf>
    <xf numFmtId="49" fontId="31" fillId="4" borderId="28" xfId="76" applyNumberFormat="1" applyFont="1" applyFill="1" applyBorder="1" applyAlignment="1">
      <alignment horizontal="center" vertical="center" wrapText="1"/>
    </xf>
    <xf numFmtId="49" fontId="31" fillId="4" borderId="17" xfId="76" applyNumberFormat="1" applyFont="1" applyFill="1" applyBorder="1" applyAlignment="1">
      <alignment horizontal="center" vertical="center" wrapText="1"/>
    </xf>
    <xf numFmtId="49" fontId="29" fillId="0" borderId="0" xfId="76" applyNumberFormat="1" applyFont="1" applyAlignment="1">
      <alignment horizontal="center" vertical="center" wrapText="1"/>
    </xf>
    <xf numFmtId="3" fontId="29" fillId="0" borderId="20" xfId="76" applyNumberFormat="1" applyFont="1" applyBorder="1" applyAlignment="1">
      <alignment horizontal="center" wrapText="1"/>
    </xf>
    <xf numFmtId="0" fontId="29" fillId="0" borderId="21" xfId="76" applyFont="1" applyBorder="1" applyAlignment="1">
      <alignment horizontal="center" wrapText="1"/>
    </xf>
    <xf numFmtId="0" fontId="29" fillId="0" borderId="10" xfId="76" applyFont="1" applyBorder="1" applyAlignment="1">
      <alignment horizontal="center" wrapText="1"/>
    </xf>
    <xf numFmtId="49" fontId="31" fillId="3" borderId="17" xfId="4" applyNumberFormat="1" applyFont="1" applyFill="1" applyBorder="1" applyAlignment="1">
      <alignment horizontal="center" vertical="center" wrapText="1"/>
    </xf>
    <xf numFmtId="1" fontId="24" fillId="0" borderId="65" xfId="76" applyNumberFormat="1" applyFont="1" applyBorder="1" applyAlignment="1">
      <alignment horizontal="center" vertical="center" wrapText="1"/>
    </xf>
    <xf numFmtId="1" fontId="24" fillId="0" borderId="67" xfId="76" applyNumberFormat="1" applyFont="1" applyBorder="1" applyAlignment="1">
      <alignment horizontal="center" vertical="center" wrapText="1"/>
    </xf>
    <xf numFmtId="1" fontId="24" fillId="6" borderId="65" xfId="76" applyNumberFormat="1" applyFont="1" applyFill="1" applyBorder="1" applyAlignment="1">
      <alignment horizontal="center" vertical="center" wrapText="1"/>
    </xf>
    <xf numFmtId="1" fontId="24" fillId="6" borderId="67" xfId="76" applyNumberFormat="1" applyFont="1" applyFill="1" applyBorder="1" applyAlignment="1">
      <alignment horizontal="center" vertical="center" wrapText="1"/>
    </xf>
    <xf numFmtId="1" fontId="24" fillId="0" borderId="19" xfId="76" applyNumberFormat="1" applyFont="1" applyBorder="1" applyAlignment="1">
      <alignment horizontal="center" vertical="center" wrapText="1"/>
    </xf>
    <xf numFmtId="49" fontId="31" fillId="4" borderId="37" xfId="4" applyNumberFormat="1" applyFont="1" applyFill="1" applyBorder="1" applyAlignment="1">
      <alignment horizontal="center" vertical="center" wrapText="1"/>
    </xf>
    <xf numFmtId="49" fontId="31" fillId="4" borderId="38" xfId="4" applyNumberFormat="1" applyFont="1" applyFill="1" applyBorder="1" applyAlignment="1">
      <alignment horizontal="center" vertical="center" wrapText="1"/>
    </xf>
    <xf numFmtId="49" fontId="31" fillId="4" borderId="42" xfId="4" applyNumberFormat="1" applyFont="1" applyFill="1" applyBorder="1" applyAlignment="1">
      <alignment horizontal="center" vertical="center" wrapText="1"/>
    </xf>
    <xf numFmtId="49" fontId="31" fillId="4" borderId="23" xfId="85" applyNumberFormat="1" applyFont="1" applyFill="1" applyBorder="1" applyAlignment="1">
      <alignment horizontal="center" vertical="center" wrapText="1"/>
    </xf>
    <xf numFmtId="49" fontId="31" fillId="4" borderId="36" xfId="85" applyNumberFormat="1" applyFont="1" applyFill="1" applyBorder="1" applyAlignment="1">
      <alignment horizontal="center" vertical="center" wrapText="1"/>
    </xf>
    <xf numFmtId="49" fontId="31" fillId="4" borderId="22" xfId="85" applyNumberFormat="1" applyFont="1" applyFill="1" applyBorder="1" applyAlignment="1">
      <alignment horizontal="center" vertical="center" wrapText="1"/>
    </xf>
    <xf numFmtId="49" fontId="29" fillId="0" borderId="0" xfId="85" applyNumberFormat="1" applyFont="1" applyAlignment="1">
      <alignment horizontal="center" vertical="center" wrapText="1"/>
    </xf>
    <xf numFmtId="3" fontId="29" fillId="6" borderId="20" xfId="85" applyNumberFormat="1" applyFont="1" applyFill="1" applyBorder="1" applyAlignment="1">
      <alignment horizontal="center" wrapText="1"/>
    </xf>
    <xf numFmtId="0" fontId="29" fillId="6" borderId="21" xfId="85" applyFont="1" applyFill="1" applyBorder="1" applyAlignment="1">
      <alignment horizontal="center" wrapText="1"/>
    </xf>
    <xf numFmtId="1" fontId="24" fillId="0" borderId="68" xfId="85" applyNumberFormat="1" applyFont="1" applyBorder="1" applyAlignment="1">
      <alignment horizontal="center" vertical="center" wrapText="1"/>
    </xf>
    <xf numFmtId="1" fontId="24" fillId="0" borderId="54" xfId="85" applyNumberFormat="1" applyFont="1" applyBorder="1" applyAlignment="1">
      <alignment horizontal="center" vertical="center" wrapText="1"/>
    </xf>
    <xf numFmtId="1" fontId="24" fillId="0" borderId="104" xfId="85" applyNumberFormat="1" applyFont="1" applyBorder="1" applyAlignment="1">
      <alignment horizontal="center" vertical="center" wrapText="1"/>
    </xf>
    <xf numFmtId="3" fontId="24" fillId="0" borderId="66" xfId="85" applyNumberFormat="1" applyFont="1" applyBorder="1" applyAlignment="1">
      <alignment horizontal="center" vertical="center" wrapText="1"/>
    </xf>
    <xf numFmtId="3" fontId="24" fillId="0" borderId="1" xfId="85" applyNumberFormat="1" applyFont="1" applyBorder="1" applyAlignment="1">
      <alignment horizontal="center" vertical="center" wrapText="1"/>
    </xf>
    <xf numFmtId="3" fontId="24" fillId="0" borderId="103" xfId="85" applyNumberFormat="1" applyFont="1" applyBorder="1" applyAlignment="1">
      <alignment horizontal="center" vertical="center" wrapText="1"/>
    </xf>
    <xf numFmtId="3" fontId="24" fillId="0" borderId="63" xfId="85" applyNumberFormat="1" applyFont="1" applyBorder="1" applyAlignment="1">
      <alignment horizontal="center" vertical="center" wrapText="1"/>
    </xf>
    <xf numFmtId="1" fontId="24" fillId="6" borderId="68" xfId="85" applyNumberFormat="1" applyFont="1" applyFill="1" applyBorder="1" applyAlignment="1">
      <alignment horizontal="center" vertical="center" wrapText="1"/>
    </xf>
    <xf numFmtId="1" fontId="24" fillId="6" borderId="54" xfId="85" applyNumberFormat="1" applyFont="1" applyFill="1" applyBorder="1" applyAlignment="1">
      <alignment horizontal="center" vertical="center" wrapText="1"/>
    </xf>
    <xf numFmtId="1" fontId="24" fillId="6" borderId="104" xfId="85" applyNumberFormat="1" applyFont="1" applyFill="1" applyBorder="1" applyAlignment="1">
      <alignment horizontal="center" vertical="center" wrapText="1"/>
    </xf>
    <xf numFmtId="3" fontId="24" fillId="6" borderId="66" xfId="85" applyNumberFormat="1" applyFont="1" applyFill="1" applyBorder="1" applyAlignment="1">
      <alignment horizontal="center" vertical="center" wrapText="1"/>
    </xf>
    <xf numFmtId="3" fontId="24" fillId="6" borderId="1" xfId="85" applyNumberFormat="1" applyFont="1" applyFill="1" applyBorder="1" applyAlignment="1">
      <alignment horizontal="center" vertical="center" wrapText="1"/>
    </xf>
    <xf numFmtId="3" fontId="24" fillId="6" borderId="103" xfId="85" applyNumberFormat="1" applyFont="1" applyFill="1" applyBorder="1" applyAlignment="1">
      <alignment horizontal="center" vertical="center" wrapText="1"/>
    </xf>
    <xf numFmtId="3" fontId="24" fillId="6" borderId="63" xfId="85" applyNumberFormat="1" applyFont="1" applyFill="1" applyBorder="1" applyAlignment="1">
      <alignment horizontal="center" vertical="center" wrapText="1"/>
    </xf>
    <xf numFmtId="1" fontId="24" fillId="0" borderId="62" xfId="85" applyNumberFormat="1" applyFont="1" applyBorder="1" applyAlignment="1">
      <alignment horizontal="center" vertical="center" wrapText="1"/>
    </xf>
    <xf numFmtId="3" fontId="24" fillId="0" borderId="6" xfId="85" applyNumberFormat="1" applyFont="1" applyBorder="1" applyAlignment="1">
      <alignment horizontal="center" vertical="center" wrapText="1"/>
    </xf>
    <xf numFmtId="1" fontId="24" fillId="6" borderId="62" xfId="85" applyNumberFormat="1" applyFont="1" applyFill="1" applyBorder="1" applyAlignment="1">
      <alignment horizontal="center" vertical="center" wrapText="1"/>
    </xf>
    <xf numFmtId="3" fontId="24" fillId="6" borderId="6" xfId="85" applyNumberFormat="1" applyFont="1" applyFill="1" applyBorder="1" applyAlignment="1">
      <alignment horizontal="center" vertical="center" wrapText="1"/>
    </xf>
    <xf numFmtId="0" fontId="28" fillId="0" borderId="0" xfId="85" applyFont="1" applyAlignment="1">
      <alignment horizontal="left" vertical="center" wrapText="1"/>
    </xf>
    <xf numFmtId="0" fontId="72" fillId="0" borderId="0" xfId="4" applyFont="1" applyAlignment="1">
      <alignment horizontal="left" wrapText="1" indent="4"/>
    </xf>
    <xf numFmtId="0" fontId="64" fillId="0" borderId="0" xfId="4" applyFont="1" applyAlignment="1">
      <alignment horizontal="left" wrapText="1" indent="4"/>
    </xf>
    <xf numFmtId="3" fontId="29" fillId="6" borderId="20" xfId="0" applyNumberFormat="1" applyFont="1" applyFill="1" applyBorder="1" applyAlignment="1">
      <alignment horizontal="left" wrapText="1" indent="4"/>
    </xf>
    <xf numFmtId="0" fontId="29" fillId="6" borderId="21" xfId="0" applyFont="1" applyFill="1" applyBorder="1" applyAlignment="1">
      <alignment horizontal="left" wrapText="1" indent="4"/>
    </xf>
    <xf numFmtId="0" fontId="29" fillId="6" borderId="10" xfId="0" applyFont="1" applyFill="1" applyBorder="1" applyAlignment="1">
      <alignment horizontal="left" wrapText="1" indent="4"/>
    </xf>
    <xf numFmtId="49" fontId="31" fillId="4" borderId="68" xfId="4" applyNumberFormat="1" applyFont="1" applyFill="1" applyBorder="1" applyAlignment="1">
      <alignment horizontal="center" vertical="center" wrapText="1"/>
    </xf>
    <xf numFmtId="49" fontId="31" fillId="4" borderId="54" xfId="4" applyNumberFormat="1" applyFont="1" applyFill="1" applyBorder="1" applyAlignment="1">
      <alignment horizontal="center" vertical="center" wrapText="1"/>
    </xf>
    <xf numFmtId="49" fontId="31" fillId="4" borderId="40" xfId="4" applyNumberFormat="1" applyFont="1" applyFill="1" applyBorder="1" applyAlignment="1">
      <alignment horizontal="center" vertical="center" wrapText="1"/>
    </xf>
    <xf numFmtId="0" fontId="31" fillId="4" borderId="71" xfId="4" applyFont="1" applyFill="1" applyBorder="1" applyAlignment="1">
      <alignment horizontal="center" vertical="center" wrapText="1"/>
    </xf>
    <xf numFmtId="0" fontId="31" fillId="4" borderId="55" xfId="4" applyFont="1" applyFill="1" applyBorder="1" applyAlignment="1">
      <alignment horizontal="center" vertical="center" wrapText="1"/>
    </xf>
    <xf numFmtId="0" fontId="31" fillId="4" borderId="6" xfId="4" applyFont="1" applyFill="1" applyBorder="1" applyAlignment="1">
      <alignment horizontal="center" vertical="center" wrapText="1"/>
    </xf>
    <xf numFmtId="0" fontId="31" fillId="4" borderId="76" xfId="4" applyFont="1" applyFill="1" applyBorder="1" applyAlignment="1">
      <alignment horizontal="center" vertical="center" wrapText="1"/>
    </xf>
    <xf numFmtId="0" fontId="31" fillId="4" borderId="111" xfId="4" applyFont="1" applyFill="1" applyBorder="1" applyAlignment="1">
      <alignment horizontal="center" vertical="center" wrapText="1"/>
    </xf>
    <xf numFmtId="0" fontId="31" fillId="4" borderId="51" xfId="4" applyFont="1" applyFill="1" applyBorder="1" applyAlignment="1">
      <alignment horizontal="center" vertical="center" wrapText="1"/>
    </xf>
    <xf numFmtId="0" fontId="31" fillId="4" borderId="69" xfId="4" applyFont="1" applyFill="1" applyBorder="1" applyAlignment="1">
      <alignment horizontal="center" vertical="center" wrapText="1"/>
    </xf>
    <xf numFmtId="0" fontId="31" fillId="4" borderId="25" xfId="4" applyFont="1" applyFill="1" applyBorder="1" applyAlignment="1">
      <alignment horizontal="center" vertical="center" wrapText="1"/>
    </xf>
    <xf numFmtId="0" fontId="31" fillId="4" borderId="27" xfId="4" applyFont="1" applyFill="1" applyBorder="1" applyAlignment="1">
      <alignment horizontal="center" vertical="center" wrapText="1"/>
    </xf>
    <xf numFmtId="0" fontId="31" fillId="4" borderId="30" xfId="4" applyFont="1" applyFill="1" applyBorder="1" applyAlignment="1">
      <alignment horizontal="center" vertical="center" wrapText="1"/>
    </xf>
    <xf numFmtId="0" fontId="31" fillId="4" borderId="12" xfId="4" applyFont="1" applyFill="1" applyBorder="1" applyAlignment="1">
      <alignment horizontal="center" vertical="center" wrapText="1"/>
    </xf>
    <xf numFmtId="0" fontId="31" fillId="4" borderId="70" xfId="4" applyFont="1" applyFill="1" applyBorder="1" applyAlignment="1">
      <alignment horizontal="center" vertical="center" wrapText="1"/>
    </xf>
    <xf numFmtId="0" fontId="31" fillId="4" borderId="68" xfId="4" applyFont="1" applyFill="1" applyBorder="1" applyAlignment="1">
      <alignment horizontal="center" vertical="center"/>
    </xf>
    <xf numFmtId="0" fontId="31" fillId="4" borderId="54" xfId="4" applyFont="1" applyFill="1" applyBorder="1" applyAlignment="1">
      <alignment horizontal="center" vertical="center"/>
    </xf>
    <xf numFmtId="0" fontId="31" fillId="4" borderId="40" xfId="4" applyFont="1" applyFill="1" applyBorder="1" applyAlignment="1">
      <alignment horizontal="center" vertical="center"/>
    </xf>
    <xf numFmtId="0" fontId="31" fillId="4" borderId="71" xfId="4" applyFont="1" applyFill="1" applyBorder="1" applyAlignment="1">
      <alignment horizontal="center" vertical="center"/>
    </xf>
    <xf numFmtId="0" fontId="31" fillId="4" borderId="55" xfId="4" applyFont="1" applyFill="1" applyBorder="1" applyAlignment="1">
      <alignment horizontal="center" vertical="center"/>
    </xf>
    <xf numFmtId="0" fontId="31" fillId="4" borderId="6" xfId="4" applyFont="1" applyFill="1" applyBorder="1" applyAlignment="1">
      <alignment horizontal="center" vertical="center"/>
    </xf>
    <xf numFmtId="49" fontId="16" fillId="0" borderId="0" xfId="4" applyNumberFormat="1" applyFont="1" applyAlignment="1">
      <alignment horizontal="center" vertical="center" wrapText="1"/>
    </xf>
    <xf numFmtId="0" fontId="29" fillId="0" borderId="0" xfId="4" applyFont="1" applyAlignment="1">
      <alignment horizontal="left"/>
    </xf>
    <xf numFmtId="3" fontId="9" fillId="0" borderId="2" xfId="4" applyNumberFormat="1" applyFont="1" applyBorder="1" applyAlignment="1">
      <alignment horizontal="center" vertical="center"/>
    </xf>
    <xf numFmtId="3" fontId="9" fillId="0" borderId="1" xfId="4" applyNumberFormat="1" applyFont="1" applyBorder="1" applyAlignment="1">
      <alignment horizontal="center" vertical="center"/>
    </xf>
    <xf numFmtId="49" fontId="8" fillId="0" borderId="44" xfId="4" applyNumberFormat="1" applyFont="1" applyBorder="1" applyAlignment="1">
      <alignment horizontal="left" vertical="center" wrapText="1" indent="7"/>
    </xf>
    <xf numFmtId="49" fontId="8" fillId="0" borderId="14" xfId="4" applyNumberFormat="1" applyFont="1" applyBorder="1" applyAlignment="1">
      <alignment horizontal="left" vertical="center" wrapText="1" indent="7"/>
    </xf>
    <xf numFmtId="49" fontId="8" fillId="0" borderId="45" xfId="4" applyNumberFormat="1" applyFont="1" applyBorder="1" applyAlignment="1">
      <alignment horizontal="left" vertical="center" wrapText="1" indent="7"/>
    </xf>
    <xf numFmtId="49" fontId="8" fillId="0" borderId="46" xfId="4" applyNumberFormat="1" applyFont="1" applyBorder="1" applyAlignment="1">
      <alignment horizontal="left" vertical="center" wrapText="1" indent="7"/>
    </xf>
    <xf numFmtId="49" fontId="8" fillId="0" borderId="15" xfId="4" applyNumberFormat="1" applyFont="1" applyBorder="1" applyAlignment="1">
      <alignment horizontal="left" vertical="center" wrapText="1" indent="7"/>
    </xf>
    <xf numFmtId="49" fontId="8" fillId="0" borderId="5" xfId="4" applyNumberFormat="1" applyFont="1" applyBorder="1" applyAlignment="1">
      <alignment horizontal="left" vertical="center" wrapText="1" indent="7"/>
    </xf>
    <xf numFmtId="49" fontId="8" fillId="0" borderId="47" xfId="4" applyNumberFormat="1" applyFont="1" applyBorder="1" applyAlignment="1">
      <alignment horizontal="left" vertical="center" wrapText="1" indent="7"/>
    </xf>
    <xf numFmtId="49" fontId="8" fillId="0" borderId="48" xfId="4" applyNumberFormat="1" applyFont="1" applyBorder="1" applyAlignment="1">
      <alignment horizontal="left" vertical="center" wrapText="1" indent="7"/>
    </xf>
    <xf numFmtId="49" fontId="8" fillId="0" borderId="43" xfId="4" applyNumberFormat="1" applyFont="1" applyBorder="1" applyAlignment="1">
      <alignment horizontal="left" vertical="center" wrapText="1" indent="7"/>
    </xf>
    <xf numFmtId="3" fontId="42" fillId="7" borderId="28" xfId="4" applyNumberFormat="1" applyFont="1" applyFill="1" applyBorder="1" applyAlignment="1">
      <alignment horizontal="center" vertical="center" wrapText="1"/>
    </xf>
    <xf numFmtId="3" fontId="42" fillId="7" borderId="18" xfId="4" applyNumberFormat="1" applyFont="1" applyFill="1" applyBorder="1" applyAlignment="1">
      <alignment horizontal="center" vertical="center" wrapText="1"/>
    </xf>
    <xf numFmtId="49" fontId="9" fillId="0" borderId="31" xfId="4" applyNumberFormat="1" applyFont="1" applyBorder="1" applyAlignment="1">
      <alignment horizontal="center" vertical="center" wrapText="1"/>
    </xf>
    <xf numFmtId="49" fontId="9" fillId="0" borderId="7" xfId="4" applyNumberFormat="1" applyFont="1" applyBorder="1" applyAlignment="1">
      <alignment horizontal="center" vertical="center" wrapText="1"/>
    </xf>
    <xf numFmtId="49" fontId="9" fillId="0" borderId="50" xfId="4" applyNumberFormat="1" applyFont="1" applyBorder="1" applyAlignment="1">
      <alignment horizontal="center" vertical="center" wrapText="1"/>
    </xf>
    <xf numFmtId="49" fontId="9" fillId="0" borderId="49" xfId="4" applyNumberFormat="1" applyFont="1" applyBorder="1" applyAlignment="1">
      <alignment horizontal="center" vertical="center" wrapText="1"/>
    </xf>
    <xf numFmtId="0" fontId="9" fillId="0" borderId="1" xfId="4" applyFont="1" applyBorder="1" applyAlignment="1">
      <alignment horizontal="justify" vertical="center" wrapText="1"/>
    </xf>
    <xf numFmtId="0" fontId="9" fillId="0" borderId="3" xfId="4" applyFont="1" applyBorder="1" applyAlignment="1">
      <alignment horizontal="justify" vertical="center" wrapText="1"/>
    </xf>
    <xf numFmtId="0" fontId="9" fillId="0" borderId="13" xfId="4" applyFont="1" applyBorder="1" applyAlignment="1">
      <alignment horizontal="justify" vertical="center" wrapText="1"/>
    </xf>
    <xf numFmtId="0" fontId="38" fillId="0" borderId="0" xfId="4" applyFont="1" applyAlignment="1">
      <alignment horizontal="left" wrapText="1" indent="4"/>
    </xf>
    <xf numFmtId="0" fontId="37" fillId="0" borderId="0" xfId="4" applyFont="1" applyAlignment="1">
      <alignment horizontal="left" wrapText="1" indent="4"/>
    </xf>
    <xf numFmtId="49" fontId="9" fillId="0" borderId="2" xfId="4" applyNumberFormat="1" applyFont="1" applyBorder="1" applyAlignment="1">
      <alignment horizontal="justify" vertical="center" wrapText="1"/>
    </xf>
    <xf numFmtId="49" fontId="9" fillId="0" borderId="4" xfId="4" applyNumberFormat="1" applyFont="1" applyBorder="1" applyAlignment="1">
      <alignment horizontal="justify" vertical="center" wrapText="1"/>
    </xf>
    <xf numFmtId="49" fontId="42" fillId="4" borderId="44" xfId="4" applyNumberFormat="1" applyFont="1" applyFill="1" applyBorder="1" applyAlignment="1">
      <alignment horizontal="center" vertical="center" wrapText="1"/>
    </xf>
    <xf numFmtId="49" fontId="42" fillId="4" borderId="12" xfId="4" applyNumberFormat="1" applyFont="1" applyFill="1" applyBorder="1" applyAlignment="1">
      <alignment horizontal="center" vertical="center" wrapText="1"/>
    </xf>
    <xf numFmtId="49" fontId="9" fillId="0" borderId="1" xfId="4" applyNumberFormat="1" applyFont="1" applyBorder="1" applyAlignment="1">
      <alignment horizontal="justify" vertical="center" wrapText="1"/>
    </xf>
    <xf numFmtId="49" fontId="9" fillId="0" borderId="3" xfId="4" applyNumberFormat="1" applyFont="1" applyBorder="1" applyAlignment="1">
      <alignment horizontal="justify" vertical="center" wrapText="1"/>
    </xf>
    <xf numFmtId="49" fontId="9" fillId="0" borderId="0" xfId="4" applyNumberFormat="1" applyFont="1" applyAlignment="1">
      <alignment horizontal="justify" vertical="center" wrapText="1"/>
    </xf>
    <xf numFmtId="49" fontId="42" fillId="4" borderId="14" xfId="4" applyNumberFormat="1" applyFont="1" applyFill="1" applyBorder="1" applyAlignment="1">
      <alignment horizontal="center" vertical="center" wrapText="1"/>
    </xf>
    <xf numFmtId="49" fontId="42" fillId="4" borderId="45" xfId="4" applyNumberFormat="1" applyFont="1" applyFill="1" applyBorder="1" applyAlignment="1">
      <alignment horizontal="center" vertical="center" wrapText="1"/>
    </xf>
    <xf numFmtId="49" fontId="42" fillId="4" borderId="34" xfId="4" applyNumberFormat="1" applyFont="1" applyFill="1" applyBorder="1" applyAlignment="1">
      <alignment horizontal="center" vertical="center" wrapText="1"/>
    </xf>
    <xf numFmtId="49" fontId="42" fillId="4" borderId="35" xfId="4" applyNumberFormat="1" applyFont="1" applyFill="1" applyBorder="1" applyAlignment="1">
      <alignment horizontal="center" vertical="center" wrapText="1"/>
    </xf>
    <xf numFmtId="49" fontId="42" fillId="4" borderId="60" xfId="4" applyNumberFormat="1" applyFont="1" applyFill="1" applyBorder="1" applyAlignment="1">
      <alignment horizontal="center" vertical="center" wrapText="1"/>
    </xf>
    <xf numFmtId="49" fontId="42" fillId="4" borderId="36" xfId="4" applyNumberFormat="1" applyFont="1" applyFill="1" applyBorder="1" applyAlignment="1">
      <alignment horizontal="center" vertical="center" wrapText="1"/>
    </xf>
    <xf numFmtId="49" fontId="42" fillId="4" borderId="22" xfId="4" applyNumberFormat="1" applyFont="1" applyFill="1" applyBorder="1" applyAlignment="1">
      <alignment horizontal="center" vertical="center" wrapText="1"/>
    </xf>
    <xf numFmtId="0" fontId="9" fillId="0" borderId="19" xfId="4" applyFont="1" applyBorder="1" applyAlignment="1">
      <alignment horizontal="justify" vertical="center" wrapText="1"/>
    </xf>
    <xf numFmtId="0" fontId="9" fillId="0" borderId="2" xfId="4" applyFont="1" applyBorder="1" applyAlignment="1">
      <alignment horizontal="justify" vertical="center" wrapText="1"/>
    </xf>
    <xf numFmtId="0" fontId="9" fillId="0" borderId="4" xfId="4" applyFont="1" applyBorder="1" applyAlignment="1">
      <alignment horizontal="justify" vertical="center" wrapText="1"/>
    </xf>
    <xf numFmtId="49" fontId="8" fillId="0" borderId="0" xfId="4" applyNumberFormat="1" applyFont="1" applyAlignment="1">
      <alignment horizontal="left" vertical="center" wrapText="1"/>
    </xf>
    <xf numFmtId="49" fontId="42" fillId="7" borderId="28" xfId="4" applyNumberFormat="1" applyFont="1" applyFill="1" applyBorder="1" applyAlignment="1">
      <alignment horizontal="center" vertical="center" wrapText="1"/>
    </xf>
    <xf numFmtId="49" fontId="42" fillId="7" borderId="18" xfId="4" applyNumberFormat="1" applyFont="1" applyFill="1" applyBorder="1" applyAlignment="1">
      <alignment horizontal="center" vertical="center" wrapText="1"/>
    </xf>
    <xf numFmtId="49" fontId="42" fillId="7" borderId="23" xfId="4" applyNumberFormat="1" applyFont="1" applyFill="1" applyBorder="1" applyAlignment="1">
      <alignment horizontal="center" vertical="center" wrapText="1"/>
    </xf>
    <xf numFmtId="49" fontId="42" fillId="7" borderId="36" xfId="4" applyNumberFormat="1" applyFont="1" applyFill="1" applyBorder="1" applyAlignment="1">
      <alignment horizontal="center" vertical="center" wrapText="1"/>
    </xf>
    <xf numFmtId="49" fontId="42" fillId="7" borderId="22" xfId="4" applyNumberFormat="1" applyFont="1" applyFill="1" applyBorder="1" applyAlignment="1">
      <alignment horizontal="center" vertical="center" wrapText="1"/>
    </xf>
    <xf numFmtId="49" fontId="35" fillId="0" borderId="0" xfId="4" applyNumberFormat="1" applyFont="1" applyAlignment="1">
      <alignment horizontal="justify" vertical="center" wrapText="1"/>
    </xf>
    <xf numFmtId="49" fontId="47" fillId="4" borderId="37" xfId="4" applyNumberFormat="1" applyFont="1" applyFill="1" applyBorder="1" applyAlignment="1">
      <alignment horizontal="center" vertical="center" wrapText="1"/>
    </xf>
    <xf numFmtId="49" fontId="47" fillId="4" borderId="38" xfId="4" applyNumberFormat="1" applyFont="1" applyFill="1" applyBorder="1" applyAlignment="1">
      <alignment horizontal="center" vertical="center" wrapText="1"/>
    </xf>
    <xf numFmtId="49" fontId="47" fillId="4" borderId="25" xfId="4" applyNumberFormat="1" applyFont="1" applyFill="1" applyBorder="1" applyAlignment="1">
      <alignment horizontal="center" vertical="center" wrapText="1"/>
    </xf>
    <xf numFmtId="49" fontId="47" fillId="4" borderId="24" xfId="4" applyNumberFormat="1" applyFont="1" applyFill="1" applyBorder="1" applyAlignment="1">
      <alignment horizontal="center" vertical="center" wrapText="1"/>
    </xf>
    <xf numFmtId="49" fontId="47" fillId="4" borderId="26" xfId="4" applyNumberFormat="1" applyFont="1" applyFill="1" applyBorder="1" applyAlignment="1">
      <alignment horizontal="center" vertical="center" wrapText="1"/>
    </xf>
    <xf numFmtId="49" fontId="47" fillId="4" borderId="27" xfId="4" applyNumberFormat="1" applyFont="1" applyFill="1" applyBorder="1" applyAlignment="1">
      <alignment horizontal="center" vertical="center" wrapText="1"/>
    </xf>
    <xf numFmtId="49" fontId="47" fillId="4" borderId="58" xfId="4" applyNumberFormat="1" applyFont="1" applyFill="1" applyBorder="1" applyAlignment="1">
      <alignment horizontal="center" vertical="center" wrapText="1"/>
    </xf>
    <xf numFmtId="49" fontId="47" fillId="4" borderId="59" xfId="4" applyNumberFormat="1" applyFont="1" applyFill="1" applyBorder="1" applyAlignment="1">
      <alignment horizontal="center" vertical="center" wrapText="1"/>
    </xf>
    <xf numFmtId="49" fontId="47" fillId="4" borderId="44" xfId="4" applyNumberFormat="1" applyFont="1" applyFill="1" applyBorder="1" applyAlignment="1">
      <alignment horizontal="center" vertical="center" wrapText="1"/>
    </xf>
    <xf numFmtId="49" fontId="47" fillId="4" borderId="14" xfId="4" applyNumberFormat="1" applyFont="1" applyFill="1" applyBorder="1" applyAlignment="1">
      <alignment horizontal="center" vertical="center" wrapText="1"/>
    </xf>
    <xf numFmtId="49" fontId="47" fillId="4" borderId="45" xfId="4" applyNumberFormat="1" applyFont="1" applyFill="1" applyBorder="1" applyAlignment="1">
      <alignment horizontal="center" vertical="center" wrapText="1"/>
    </xf>
    <xf numFmtId="49" fontId="47" fillId="4" borderId="12" xfId="4" applyNumberFormat="1" applyFont="1" applyFill="1" applyBorder="1" applyAlignment="1">
      <alignment horizontal="center" vertical="center" wrapText="1"/>
    </xf>
    <xf numFmtId="49" fontId="47" fillId="4" borderId="35" xfId="4" applyNumberFormat="1" applyFont="1" applyFill="1" applyBorder="1" applyAlignment="1">
      <alignment horizontal="center" vertical="center" wrapText="1"/>
    </xf>
    <xf numFmtId="49" fontId="47" fillId="4" borderId="28" xfId="4" applyNumberFormat="1" applyFont="1" applyFill="1" applyBorder="1" applyAlignment="1">
      <alignment horizontal="center" vertical="center" wrapText="1"/>
    </xf>
    <xf numFmtId="49" fontId="47" fillId="4" borderId="17" xfId="4" applyNumberFormat="1" applyFont="1" applyFill="1" applyBorder="1" applyAlignment="1">
      <alignment horizontal="center" vertical="center" wrapText="1"/>
    </xf>
    <xf numFmtId="49" fontId="47" fillId="4" borderId="43" xfId="4" applyNumberFormat="1" applyFont="1" applyFill="1" applyBorder="1" applyAlignment="1">
      <alignment horizontal="center" vertical="center" wrapText="1"/>
    </xf>
    <xf numFmtId="49" fontId="47" fillId="4" borderId="20" xfId="4" applyNumberFormat="1" applyFont="1" applyFill="1" applyBorder="1" applyAlignment="1">
      <alignment horizontal="center" vertical="center" wrapText="1"/>
    </xf>
    <xf numFmtId="49" fontId="47" fillId="4" borderId="21" xfId="4" applyNumberFormat="1" applyFont="1" applyFill="1" applyBorder="1" applyAlignment="1">
      <alignment horizontal="center" vertical="center" wrapText="1"/>
    </xf>
    <xf numFmtId="3" fontId="9" fillId="0" borderId="34" xfId="4" applyNumberFormat="1" applyFont="1" applyBorder="1" applyAlignment="1">
      <alignment horizontal="center" vertical="center"/>
    </xf>
    <xf numFmtId="49" fontId="8" fillId="0" borderId="0" xfId="4" applyNumberFormat="1" applyFont="1" applyAlignment="1">
      <alignment horizontal="center" vertical="center" wrapText="1"/>
    </xf>
    <xf numFmtId="49" fontId="29" fillId="0" borderId="24" xfId="76" applyNumberFormat="1" applyFont="1" applyBorder="1" applyAlignment="1">
      <alignment horizontal="center" vertical="center" wrapText="1"/>
    </xf>
    <xf numFmtId="3" fontId="92" fillId="19" borderId="20" xfId="76" applyNumberFormat="1" applyFont="1" applyFill="1" applyBorder="1" applyAlignment="1">
      <alignment horizontal="left" indent="4"/>
    </xf>
    <xf numFmtId="0" fontId="92" fillId="19" borderId="21" xfId="76" applyFont="1" applyFill="1" applyBorder="1" applyAlignment="1">
      <alignment horizontal="left" indent="4"/>
    </xf>
    <xf numFmtId="0" fontId="92" fillId="19" borderId="10" xfId="76" applyFont="1" applyFill="1" applyBorder="1" applyAlignment="1">
      <alignment horizontal="left" indent="4"/>
    </xf>
    <xf numFmtId="0" fontId="72" fillId="0" borderId="0" xfId="4" applyFont="1" applyAlignment="1">
      <alignment horizontal="left" wrapText="1"/>
    </xf>
    <xf numFmtId="3" fontId="29" fillId="6" borderId="20" xfId="76" applyNumberFormat="1" applyFont="1" applyFill="1" applyBorder="1" applyAlignment="1">
      <alignment horizontal="center"/>
    </xf>
    <xf numFmtId="0" fontId="29" fillId="6" borderId="21" xfId="76" applyFont="1" applyFill="1" applyBorder="1" applyAlignment="1">
      <alignment horizontal="center"/>
    </xf>
    <xf numFmtId="0" fontId="29" fillId="6" borderId="10" xfId="76" applyFont="1" applyFill="1" applyBorder="1" applyAlignment="1">
      <alignment horizontal="center"/>
    </xf>
    <xf numFmtId="49" fontId="97" fillId="0" borderId="0" xfId="4" applyNumberFormat="1" applyFont="1" applyAlignment="1">
      <alignment horizontal="center" vertical="center" wrapText="1"/>
    </xf>
    <xf numFmtId="0" fontId="31" fillId="4" borderId="33" xfId="76" applyFont="1" applyFill="1" applyBorder="1" applyAlignment="1">
      <alignment horizontal="center"/>
    </xf>
    <xf numFmtId="0" fontId="31" fillId="4" borderId="34" xfId="76" applyFont="1" applyFill="1" applyBorder="1" applyAlignment="1">
      <alignment horizontal="center"/>
    </xf>
    <xf numFmtId="0" fontId="31" fillId="4" borderId="35" xfId="76" applyFont="1" applyFill="1" applyBorder="1" applyAlignment="1">
      <alignment horizontal="center"/>
    </xf>
    <xf numFmtId="0" fontId="25" fillId="0" borderId="0" xfId="4" applyFont="1" applyAlignment="1">
      <alignment horizontal="center" vertical="center" wrapText="1"/>
    </xf>
    <xf numFmtId="0" fontId="30" fillId="6" borderId="10" xfId="76" applyFont="1" applyFill="1" applyBorder="1" applyAlignment="1">
      <alignment horizontal="center"/>
    </xf>
    <xf numFmtId="0" fontId="72" fillId="0" borderId="0" xfId="4" applyFont="1" applyAlignment="1">
      <alignment horizontal="left" wrapText="1" indent="1"/>
    </xf>
    <xf numFmtId="3" fontId="29" fillId="6" borderId="20" xfId="4" applyNumberFormat="1" applyFont="1" applyFill="1" applyBorder="1" applyAlignment="1">
      <alignment horizontal="center" vertical="center" wrapText="1"/>
    </xf>
    <xf numFmtId="0" fontId="29" fillId="6" borderId="21" xfId="4" applyFont="1" applyFill="1" applyBorder="1" applyAlignment="1">
      <alignment horizontal="center" vertical="center" wrapText="1"/>
    </xf>
    <xf numFmtId="0" fontId="29" fillId="6" borderId="10" xfId="4" applyFont="1" applyFill="1" applyBorder="1" applyAlignment="1">
      <alignment horizontal="center" vertical="center" wrapText="1"/>
    </xf>
    <xf numFmtId="0" fontId="62" fillId="0" borderId="25" xfId="4" applyFont="1" applyBorder="1" applyAlignment="1">
      <alignment horizontal="left" wrapText="1" indent="1"/>
    </xf>
    <xf numFmtId="49" fontId="28" fillId="0" borderId="0" xfId="4" applyNumberFormat="1" applyFont="1" applyAlignment="1">
      <alignment horizontal="left" vertical="center" wrapText="1"/>
    </xf>
    <xf numFmtId="0" fontId="62" fillId="0" borderId="0" xfId="4" applyFont="1" applyAlignment="1">
      <alignment horizontal="left" wrapText="1" indent="1"/>
    </xf>
    <xf numFmtId="49" fontId="25" fillId="0" borderId="44" xfId="4" applyNumberFormat="1" applyFont="1" applyBorder="1" applyAlignment="1">
      <alignment vertical="center" wrapText="1"/>
    </xf>
    <xf numFmtId="49" fontId="25" fillId="0" borderId="14" xfId="4" applyNumberFormat="1" applyFont="1" applyBorder="1" applyAlignment="1">
      <alignment vertical="center" wrapText="1"/>
    </xf>
    <xf numFmtId="49" fontId="25" fillId="0" borderId="45" xfId="4" applyNumberFormat="1" applyFont="1" applyBorder="1" applyAlignment="1">
      <alignment vertical="center" wrapText="1"/>
    </xf>
    <xf numFmtId="49" fontId="25" fillId="0" borderId="46" xfId="4" applyNumberFormat="1" applyFont="1" applyBorder="1" applyAlignment="1">
      <alignment vertical="center" wrapText="1"/>
    </xf>
    <xf numFmtId="49" fontId="25" fillId="0" borderId="15" xfId="4" applyNumberFormat="1" applyFont="1" applyBorder="1" applyAlignment="1">
      <alignment vertical="center" wrapText="1"/>
    </xf>
    <xf numFmtId="49" fontId="25" fillId="0" borderId="5" xfId="4" applyNumberFormat="1" applyFont="1" applyBorder="1" applyAlignment="1">
      <alignment vertical="center" wrapText="1"/>
    </xf>
    <xf numFmtId="49" fontId="25" fillId="0" borderId="47" xfId="4" applyNumberFormat="1" applyFont="1" applyBorder="1" applyAlignment="1">
      <alignment vertical="center" wrapText="1"/>
    </xf>
    <xf numFmtId="49" fontId="25" fillId="0" borderId="48" xfId="4" applyNumberFormat="1" applyFont="1" applyBorder="1" applyAlignment="1">
      <alignment vertical="center" wrapText="1"/>
    </xf>
    <xf numFmtId="49" fontId="25" fillId="0" borderId="43" xfId="4" applyNumberFormat="1" applyFont="1" applyBorder="1" applyAlignment="1">
      <alignment vertical="center" wrapText="1"/>
    </xf>
    <xf numFmtId="49" fontId="9" fillId="0" borderId="0" xfId="4" applyNumberFormat="1" applyFont="1" applyAlignment="1">
      <alignment horizontal="left" vertical="center" wrapText="1"/>
    </xf>
    <xf numFmtId="0" fontId="8" fillId="0" borderId="0" xfId="0" applyFont="1" applyAlignment="1">
      <alignment horizontal="left" vertical="top" wrapText="1"/>
    </xf>
    <xf numFmtId="0" fontId="8" fillId="0" borderId="0" xfId="0" applyFont="1" applyAlignment="1">
      <alignment horizontal="left" vertical="top"/>
    </xf>
    <xf numFmtId="49" fontId="29" fillId="13" borderId="20" xfId="4" applyNumberFormat="1" applyFont="1" applyFill="1" applyBorder="1" applyAlignment="1">
      <alignment horizontal="center" vertical="center" wrapText="1"/>
    </xf>
    <xf numFmtId="49" fontId="29" fillId="13" borderId="21" xfId="4" applyNumberFormat="1" applyFont="1" applyFill="1" applyBorder="1" applyAlignment="1">
      <alignment horizontal="center" vertical="center" wrapText="1"/>
    </xf>
    <xf numFmtId="49" fontId="29" fillId="13" borderId="10" xfId="4" applyNumberFormat="1" applyFont="1" applyFill="1" applyBorder="1" applyAlignment="1">
      <alignment horizontal="center" vertical="center" wrapText="1"/>
    </xf>
    <xf numFmtId="49" fontId="31" fillId="17" borderId="68" xfId="4" applyNumberFormat="1" applyFont="1" applyFill="1" applyBorder="1" applyAlignment="1">
      <alignment horizontal="center" vertical="center" wrapText="1"/>
    </xf>
    <xf numFmtId="49" fontId="31" fillId="17" borderId="71" xfId="4" applyNumberFormat="1" applyFont="1" applyFill="1" applyBorder="1" applyAlignment="1">
      <alignment horizontal="center" vertical="center" wrapText="1"/>
    </xf>
    <xf numFmtId="49" fontId="31" fillId="17" borderId="76" xfId="4" applyNumberFormat="1" applyFont="1" applyFill="1" applyBorder="1" applyAlignment="1">
      <alignment horizontal="center" vertical="center" wrapText="1"/>
    </xf>
    <xf numFmtId="3" fontId="29" fillId="6" borderId="20" xfId="76" applyNumberFormat="1" applyFont="1" applyFill="1" applyBorder="1" applyAlignment="1">
      <alignment horizontal="center" vertical="center" wrapText="1"/>
    </xf>
    <xf numFmtId="3" fontId="29" fillId="6" borderId="21" xfId="76" applyNumberFormat="1" applyFont="1" applyFill="1" applyBorder="1" applyAlignment="1">
      <alignment horizontal="center" vertical="center" wrapText="1"/>
    </xf>
    <xf numFmtId="3" fontId="29" fillId="6" borderId="10" xfId="76" applyNumberFormat="1" applyFont="1" applyFill="1" applyBorder="1" applyAlignment="1">
      <alignment horizontal="center" vertical="center" wrapText="1"/>
    </xf>
    <xf numFmtId="49" fontId="29" fillId="2" borderId="24" xfId="76" applyNumberFormat="1" applyFont="1" applyFill="1" applyBorder="1" applyAlignment="1">
      <alignment horizontal="center" vertical="center" wrapText="1"/>
    </xf>
    <xf numFmtId="1" fontId="89" fillId="0" borderId="0" xfId="76" applyNumberFormat="1" applyFont="1" applyAlignment="1">
      <alignment vertical="center" wrapText="1"/>
    </xf>
    <xf numFmtId="1" fontId="85" fillId="0" borderId="0" xfId="76" applyNumberFormat="1" applyFont="1" applyAlignment="1">
      <alignment vertical="center" wrapText="1"/>
    </xf>
    <xf numFmtId="49" fontId="54" fillId="4" borderId="44" xfId="76" applyNumberFormat="1" applyFont="1" applyFill="1" applyBorder="1" applyAlignment="1">
      <alignment horizontal="center" vertical="center" wrapText="1"/>
    </xf>
    <xf numFmtId="49" fontId="54" fillId="4" borderId="14" xfId="76" applyNumberFormat="1" applyFont="1" applyFill="1" applyBorder="1" applyAlignment="1">
      <alignment horizontal="center" vertical="center" wrapText="1"/>
    </xf>
    <xf numFmtId="49" fontId="54" fillId="4" borderId="45" xfId="76" applyNumberFormat="1" applyFont="1" applyFill="1" applyBorder="1" applyAlignment="1">
      <alignment horizontal="center" vertical="center" wrapText="1"/>
    </xf>
    <xf numFmtId="49" fontId="54" fillId="4" borderId="28" xfId="76" applyNumberFormat="1" applyFont="1" applyFill="1" applyBorder="1" applyAlignment="1">
      <alignment horizontal="center" vertical="center" wrapText="1"/>
    </xf>
    <xf numFmtId="49" fontId="54" fillId="4" borderId="17" xfId="76" applyNumberFormat="1" applyFont="1" applyFill="1" applyBorder="1" applyAlignment="1">
      <alignment horizontal="center" vertical="center" wrapText="1"/>
    </xf>
    <xf numFmtId="3" fontId="54" fillId="4" borderId="28" xfId="76" applyNumberFormat="1" applyFont="1" applyFill="1" applyBorder="1" applyAlignment="1">
      <alignment horizontal="center" vertical="center" wrapText="1"/>
    </xf>
    <xf numFmtId="3" fontId="54" fillId="4" borderId="17" xfId="76" applyNumberFormat="1" applyFont="1" applyFill="1" applyBorder="1" applyAlignment="1">
      <alignment horizontal="center" vertical="center" wrapText="1"/>
    </xf>
    <xf numFmtId="0" fontId="54" fillId="4" borderId="20" xfId="4" applyFont="1" applyFill="1" applyBorder="1" applyAlignment="1">
      <alignment horizontal="center" vertical="center" wrapText="1"/>
    </xf>
    <xf numFmtId="0" fontId="54" fillId="4" borderId="21" xfId="4" applyFont="1" applyFill="1" applyBorder="1" applyAlignment="1">
      <alignment horizontal="center" vertical="center" wrapText="1"/>
    </xf>
    <xf numFmtId="0" fontId="54" fillId="4" borderId="10" xfId="4" applyFont="1" applyFill="1" applyBorder="1" applyAlignment="1">
      <alignment horizontal="center" vertical="center" wrapText="1"/>
    </xf>
    <xf numFmtId="49" fontId="29" fillId="2" borderId="0" xfId="0" applyNumberFormat="1" applyFont="1" applyFill="1" applyAlignment="1">
      <alignment horizontal="center" vertical="center" wrapText="1"/>
    </xf>
    <xf numFmtId="3" fontId="57" fillId="6" borderId="20" xfId="4" applyNumberFormat="1" applyFont="1" applyFill="1" applyBorder="1" applyAlignment="1">
      <alignment horizontal="center" vertical="center" wrapText="1"/>
    </xf>
    <xf numFmtId="0" fontId="57" fillId="6" borderId="21" xfId="4" applyFont="1" applyFill="1" applyBorder="1" applyAlignment="1">
      <alignment horizontal="center" vertical="center" wrapText="1"/>
    </xf>
    <xf numFmtId="0" fontId="57" fillId="6" borderId="10" xfId="4" applyFont="1" applyFill="1" applyBorder="1" applyAlignment="1">
      <alignment horizontal="center" vertical="center" wrapText="1"/>
    </xf>
    <xf numFmtId="49" fontId="49" fillId="2" borderId="0" xfId="4" applyNumberFormat="1" applyFont="1" applyFill="1" applyAlignment="1">
      <alignment horizontal="center" vertical="center" wrapText="1"/>
    </xf>
    <xf numFmtId="49" fontId="8" fillId="2" borderId="0" xfId="4" applyNumberFormat="1" applyFont="1" applyFill="1" applyAlignment="1">
      <alignment horizontal="center" vertical="center" wrapText="1"/>
    </xf>
    <xf numFmtId="0" fontId="27" fillId="10" borderId="1" xfId="76" applyFont="1" applyFill="1" applyBorder="1" applyAlignment="1">
      <alignment horizontal="center" vertical="center"/>
    </xf>
    <xf numFmtId="0" fontId="7" fillId="0" borderId="0" xfId="4" applyAlignment="1">
      <alignment horizontal="center"/>
    </xf>
    <xf numFmtId="0" fontId="27" fillId="11" borderId="44" xfId="0" applyFont="1" applyFill="1" applyBorder="1" applyAlignment="1">
      <alignment horizontal="center" vertical="center"/>
    </xf>
    <xf numFmtId="0" fontId="27" fillId="11" borderId="14" xfId="0" applyFont="1" applyFill="1" applyBorder="1" applyAlignment="1">
      <alignment horizontal="center" vertical="center"/>
    </xf>
    <xf numFmtId="0" fontId="27" fillId="11" borderId="45" xfId="0" applyFont="1" applyFill="1" applyBorder="1" applyAlignment="1">
      <alignment horizontal="center" vertical="center"/>
    </xf>
    <xf numFmtId="0" fontId="34" fillId="0" borderId="13" xfId="0" applyFont="1" applyBorder="1" applyAlignment="1">
      <alignment horizontal="center"/>
    </xf>
    <xf numFmtId="0" fontId="34" fillId="0" borderId="1" xfId="0" applyFont="1" applyBorder="1" applyAlignment="1">
      <alignment horizontal="center"/>
    </xf>
    <xf numFmtId="0" fontId="9" fillId="0" borderId="0" xfId="77" applyFont="1" applyAlignment="1">
      <alignment horizontal="center"/>
    </xf>
    <xf numFmtId="0" fontId="42" fillId="14" borderId="77" xfId="77" applyFont="1" applyFill="1" applyBorder="1" applyAlignment="1">
      <alignment horizontal="center" vertical="center" textRotation="90"/>
    </xf>
    <xf numFmtId="3" fontId="21" fillId="0" borderId="47" xfId="0" applyNumberFormat="1" applyFont="1" applyBorder="1" applyAlignment="1">
      <alignment horizontal="center"/>
    </xf>
    <xf numFmtId="3" fontId="21" fillId="0" borderId="49" xfId="0" applyNumberFormat="1" applyFont="1" applyBorder="1" applyAlignment="1">
      <alignment horizontal="center"/>
    </xf>
    <xf numFmtId="3" fontId="21" fillId="0" borderId="24" xfId="0" applyNumberFormat="1" applyFont="1" applyBorder="1" applyAlignment="1">
      <alignment horizontal="center"/>
    </xf>
    <xf numFmtId="3" fontId="24" fillId="8" borderId="60" xfId="0" applyNumberFormat="1" applyFont="1" applyFill="1" applyBorder="1" applyAlignment="1">
      <alignment horizontal="center"/>
    </xf>
    <xf numFmtId="3" fontId="24" fillId="8" borderId="36" xfId="0" applyNumberFormat="1" applyFont="1" applyFill="1" applyBorder="1" applyAlignment="1">
      <alignment horizontal="center"/>
    </xf>
    <xf numFmtId="0" fontId="34" fillId="0" borderId="47" xfId="0" applyFont="1" applyBorder="1" applyAlignment="1">
      <alignment horizontal="center"/>
    </xf>
    <xf numFmtId="0" fontId="34" fillId="0" borderId="49" xfId="0" applyFont="1" applyBorder="1" applyAlignment="1">
      <alignment horizontal="center"/>
    </xf>
    <xf numFmtId="0" fontId="42" fillId="15" borderId="77" xfId="77" applyFont="1" applyFill="1" applyBorder="1" applyAlignment="1">
      <alignment horizontal="center" vertical="center" textRotation="90"/>
    </xf>
    <xf numFmtId="3" fontId="24" fillId="8" borderId="60" xfId="0" applyNumberFormat="1" applyFont="1" applyFill="1" applyBorder="1" applyAlignment="1">
      <alignment horizontal="center" vertical="center"/>
    </xf>
    <xf numFmtId="3" fontId="24" fillId="8" borderId="36" xfId="0" applyNumberFormat="1" applyFont="1" applyFill="1" applyBorder="1" applyAlignment="1">
      <alignment horizontal="center" vertical="center"/>
    </xf>
    <xf numFmtId="0" fontId="42" fillId="13" borderId="44" xfId="77" applyFont="1" applyFill="1" applyBorder="1" applyAlignment="1">
      <alignment horizontal="center" vertical="center"/>
    </xf>
    <xf numFmtId="0" fontId="42" fillId="13" borderId="14" xfId="77" applyFont="1" applyFill="1" applyBorder="1" applyAlignment="1">
      <alignment horizontal="center" vertical="center"/>
    </xf>
    <xf numFmtId="0" fontId="42" fillId="13" borderId="45" xfId="77" applyFont="1" applyFill="1" applyBorder="1" applyAlignment="1">
      <alignment horizontal="center" vertical="center"/>
    </xf>
    <xf numFmtId="0" fontId="34" fillId="0" borderId="13" xfId="0" applyFont="1" applyBorder="1" applyAlignment="1">
      <alignment horizontal="center" vertical="center"/>
    </xf>
    <xf numFmtId="0" fontId="34" fillId="0" borderId="1" xfId="0" applyFont="1" applyBorder="1" applyAlignment="1">
      <alignment horizontal="center" vertical="center"/>
    </xf>
    <xf numFmtId="0" fontId="7" fillId="0" borderId="20" xfId="4" applyBorder="1" applyAlignment="1">
      <alignment horizontal="center"/>
    </xf>
    <xf numFmtId="0" fontId="7" fillId="0" borderId="21" xfId="4" applyBorder="1" applyAlignment="1">
      <alignment horizontal="center"/>
    </xf>
    <xf numFmtId="0" fontId="7" fillId="0" borderId="10" xfId="4" applyBorder="1" applyAlignment="1">
      <alignment horizontal="center"/>
    </xf>
    <xf numFmtId="41" fontId="0" fillId="0" borderId="31" xfId="78" applyFont="1" applyBorder="1" applyAlignment="1">
      <alignment horizontal="center"/>
    </xf>
    <xf numFmtId="41" fontId="0" fillId="0" borderId="7" xfId="78" applyFont="1" applyBorder="1" applyAlignment="1">
      <alignment horizontal="center"/>
    </xf>
    <xf numFmtId="41" fontId="13" fillId="0" borderId="31" xfId="78" applyFont="1" applyBorder="1" applyAlignment="1">
      <alignment horizontal="center" vertical="center"/>
    </xf>
    <xf numFmtId="41" fontId="13" fillId="0" borderId="7" xfId="78" applyFont="1" applyBorder="1" applyAlignment="1">
      <alignment horizontal="center" vertical="center"/>
    </xf>
    <xf numFmtId="2" fontId="7" fillId="0" borderId="30" xfId="4" applyNumberFormat="1" applyBorder="1" applyAlignment="1">
      <alignment horizontal="center" vertical="center"/>
    </xf>
    <xf numFmtId="2" fontId="7" fillId="0" borderId="14" xfId="4" applyNumberFormat="1" applyBorder="1" applyAlignment="1">
      <alignment horizontal="center" vertical="center"/>
    </xf>
    <xf numFmtId="0" fontId="7" fillId="0" borderId="14" xfId="4" applyBorder="1" applyAlignment="1">
      <alignment horizontal="center" vertical="center"/>
    </xf>
    <xf numFmtId="2" fontId="7" fillId="0" borderId="12" xfId="4" applyNumberFormat="1" applyBorder="1" applyAlignment="1">
      <alignment horizontal="center" vertical="center"/>
    </xf>
    <xf numFmtId="0" fontId="14" fillId="9" borderId="0" xfId="4" applyFont="1" applyFill="1" applyAlignment="1">
      <alignment horizontal="center"/>
    </xf>
    <xf numFmtId="0" fontId="21" fillId="0" borderId="26" xfId="76" applyFont="1" applyBorder="1" applyAlignment="1">
      <alignment horizontal="left" vertical="top" wrapText="1"/>
    </xf>
    <xf numFmtId="0" fontId="21" fillId="0" borderId="25" xfId="76" applyFont="1" applyBorder="1" applyAlignment="1">
      <alignment horizontal="left" vertical="top"/>
    </xf>
    <xf numFmtId="0" fontId="21" fillId="0" borderId="27" xfId="76" applyFont="1" applyBorder="1" applyAlignment="1">
      <alignment horizontal="left" vertical="top"/>
    </xf>
    <xf numFmtId="0" fontId="21" fillId="0" borderId="29" xfId="76" applyFont="1" applyBorder="1" applyAlignment="1">
      <alignment horizontal="left" vertical="top"/>
    </xf>
    <xf numFmtId="0" fontId="21" fillId="0" borderId="0" xfId="76" applyFont="1" applyAlignment="1">
      <alignment horizontal="left" vertical="top"/>
    </xf>
    <xf numFmtId="0" fontId="21" fillId="0" borderId="32" xfId="76" applyFont="1" applyBorder="1" applyAlignment="1">
      <alignment horizontal="left" vertical="top"/>
    </xf>
    <xf numFmtId="0" fontId="21" fillId="0" borderId="58" xfId="76" applyFont="1" applyBorder="1" applyAlignment="1">
      <alignment horizontal="left" vertical="top"/>
    </xf>
    <xf numFmtId="0" fontId="21" fillId="0" borderId="24" xfId="76" applyFont="1" applyBorder="1" applyAlignment="1">
      <alignment horizontal="left" vertical="top"/>
    </xf>
    <xf numFmtId="0" fontId="21" fillId="0" borderId="59" xfId="76" applyFont="1" applyBorder="1" applyAlignment="1">
      <alignment horizontal="left" vertical="top"/>
    </xf>
    <xf numFmtId="0" fontId="21" fillId="0" borderId="25" xfId="76" applyFont="1" applyBorder="1" applyAlignment="1">
      <alignment horizontal="left" vertical="top" wrapText="1"/>
    </xf>
    <xf numFmtId="49" fontId="57" fillId="0" borderId="0" xfId="4" applyNumberFormat="1" applyFont="1" applyAlignment="1">
      <alignment horizontal="center" vertical="center" wrapText="1"/>
    </xf>
    <xf numFmtId="49" fontId="55" fillId="0" borderId="0" xfId="4" applyNumberFormat="1" applyFont="1" applyAlignment="1">
      <alignment horizontal="justify" vertical="center" wrapText="1"/>
    </xf>
    <xf numFmtId="3" fontId="57" fillId="6" borderId="20" xfId="4" applyNumberFormat="1" applyFont="1" applyFill="1" applyBorder="1" applyAlignment="1">
      <alignment horizontal="left" vertical="center" wrapText="1" indent="1"/>
    </xf>
    <xf numFmtId="0" fontId="57" fillId="6" borderId="21" xfId="4" applyFont="1" applyFill="1" applyBorder="1" applyAlignment="1">
      <alignment horizontal="left" vertical="center" wrapText="1" indent="1"/>
    </xf>
    <xf numFmtId="0" fontId="57" fillId="6" borderId="10" xfId="4" applyFont="1" applyFill="1" applyBorder="1" applyAlignment="1">
      <alignment horizontal="left" vertical="center" wrapText="1" indent="1"/>
    </xf>
    <xf numFmtId="0" fontId="1" fillId="6" borderId="31" xfId="76" applyFont="1" applyFill="1" applyBorder="1" applyAlignment="1">
      <alignment horizontal="center" vertical="center" wrapText="1"/>
    </xf>
    <xf numFmtId="0" fontId="1" fillId="0" borderId="31" xfId="76" applyFont="1" applyBorder="1" applyAlignment="1">
      <alignment horizontal="center" vertical="center" wrapText="1"/>
    </xf>
    <xf numFmtId="49" fontId="30" fillId="2" borderId="57" xfId="4" applyNumberFormat="1" applyFont="1" applyFill="1" applyBorder="1" applyAlignment="1">
      <alignment horizontal="center" vertical="top" wrapText="1"/>
    </xf>
    <xf numFmtId="0" fontId="1" fillId="2" borderId="31" xfId="76" applyFont="1" applyFill="1" applyBorder="1" applyAlignment="1">
      <alignment horizontal="center" vertical="center" wrapText="1"/>
    </xf>
    <xf numFmtId="0" fontId="91" fillId="2" borderId="11" xfId="0" applyFont="1" applyFill="1" applyBorder="1" applyAlignment="1">
      <alignment horizontal="center" vertical="center" wrapText="1"/>
    </xf>
    <xf numFmtId="49" fontId="30" fillId="2" borderId="51" xfId="4" applyNumberFormat="1" applyFont="1" applyFill="1" applyBorder="1" applyAlignment="1">
      <alignment horizontal="center" vertical="center" wrapText="1"/>
    </xf>
    <xf numFmtId="0" fontId="21" fillId="2" borderId="75" xfId="76" applyFont="1" applyFill="1" applyBorder="1" applyAlignment="1">
      <alignment horizontal="center" vertical="center" wrapText="1"/>
    </xf>
    <xf numFmtId="0" fontId="21" fillId="2" borderId="73" xfId="76" applyFont="1" applyFill="1" applyBorder="1" applyAlignment="1">
      <alignment horizontal="center" vertical="center" wrapText="1"/>
    </xf>
    <xf numFmtId="3" fontId="21" fillId="2" borderId="75" xfId="76" applyNumberFormat="1" applyFont="1" applyFill="1" applyBorder="1" applyAlignment="1">
      <alignment horizontal="center" vertical="center" wrapText="1"/>
    </xf>
    <xf numFmtId="3" fontId="21" fillId="2" borderId="73" xfId="76" applyNumberFormat="1" applyFont="1" applyFill="1" applyBorder="1" applyAlignment="1">
      <alignment horizontal="center" vertical="center" wrapText="1"/>
    </xf>
    <xf numFmtId="0" fontId="24" fillId="2" borderId="80" xfId="76" applyFont="1" applyFill="1" applyBorder="1" applyAlignment="1">
      <alignment horizontal="center" vertical="center" wrapText="1"/>
    </xf>
    <xf numFmtId="0" fontId="91" fillId="2" borderId="1" xfId="0" applyFont="1" applyFill="1" applyBorder="1" applyAlignment="1">
      <alignment horizontal="center" vertical="center"/>
    </xf>
    <xf numFmtId="0" fontId="91" fillId="2" borderId="1" xfId="0" applyFont="1" applyFill="1" applyBorder="1" applyAlignment="1">
      <alignment horizontal="left" vertical="center" wrapText="1"/>
    </xf>
    <xf numFmtId="0" fontId="91" fillId="2" borderId="31" xfId="0" applyFont="1" applyFill="1" applyBorder="1" applyAlignment="1">
      <alignment horizontal="center" vertical="center"/>
    </xf>
    <xf numFmtId="49" fontId="92" fillId="21" borderId="1" xfId="4" applyNumberFormat="1" applyFont="1" applyFill="1" applyBorder="1" applyAlignment="1">
      <alignment horizontal="center" vertical="center" wrapText="1"/>
    </xf>
    <xf numFmtId="49" fontId="90" fillId="21" borderId="1" xfId="4" applyNumberFormat="1" applyFont="1" applyFill="1" applyBorder="1" applyAlignment="1">
      <alignment horizontal="center" vertical="center" wrapText="1"/>
    </xf>
    <xf numFmtId="49" fontId="90" fillId="21" borderId="1" xfId="4" applyNumberFormat="1" applyFont="1" applyFill="1" applyBorder="1" applyAlignment="1">
      <alignment horizontal="left" vertical="center" wrapText="1"/>
    </xf>
    <xf numFmtId="0" fontId="91" fillId="2" borderId="1" xfId="0" applyFont="1" applyFill="1" applyBorder="1" applyAlignment="1">
      <alignment horizontal="center" vertical="center" wrapText="1"/>
    </xf>
    <xf numFmtId="0" fontId="91" fillId="2" borderId="11" xfId="0" applyFont="1" applyFill="1" applyBorder="1" applyAlignment="1">
      <alignment horizontal="center" vertical="center"/>
    </xf>
    <xf numFmtId="0" fontId="91" fillId="2" borderId="11" xfId="0" applyFont="1" applyFill="1" applyBorder="1" applyAlignment="1">
      <alignment horizontal="left" vertical="center" wrapText="1"/>
    </xf>
    <xf numFmtId="0" fontId="91" fillId="2" borderId="78" xfId="0" applyFont="1" applyFill="1" applyBorder="1" applyAlignment="1">
      <alignment horizontal="center" vertical="center"/>
    </xf>
    <xf numFmtId="0" fontId="91" fillId="21" borderId="1" xfId="0" applyFont="1" applyFill="1" applyBorder="1" applyAlignment="1">
      <alignment horizontal="center" vertical="center"/>
    </xf>
    <xf numFmtId="0" fontId="91" fillId="21" borderId="1" xfId="0" applyFont="1" applyFill="1" applyBorder="1"/>
    <xf numFmtId="0" fontId="91" fillId="2" borderId="6" xfId="0" applyFont="1" applyFill="1" applyBorder="1" applyAlignment="1">
      <alignment horizontal="center" vertical="center"/>
    </xf>
    <xf numFmtId="0" fontId="91" fillId="2" borderId="6" xfId="0" applyFont="1" applyFill="1" applyBorder="1" applyAlignment="1">
      <alignment horizontal="center" vertical="center" wrapText="1"/>
    </xf>
    <xf numFmtId="0" fontId="91" fillId="21" borderId="6" xfId="0" applyFont="1" applyFill="1" applyBorder="1" applyAlignment="1">
      <alignment horizontal="center" vertical="center" wrapText="1"/>
    </xf>
    <xf numFmtId="0" fontId="91" fillId="21" borderId="57" xfId="0" applyFont="1" applyFill="1" applyBorder="1" applyAlignment="1">
      <alignment horizontal="center" vertical="center" wrapText="1"/>
    </xf>
    <xf numFmtId="0" fontId="91" fillId="21" borderId="31" xfId="0" applyFont="1" applyFill="1" applyBorder="1" applyAlignment="1">
      <alignment horizontal="center" vertical="center"/>
    </xf>
    <xf numFmtId="49" fontId="92" fillId="21" borderId="55" xfId="4" applyNumberFormat="1" applyFont="1" applyFill="1" applyBorder="1" applyAlignment="1">
      <alignment horizontal="center" vertical="center" wrapText="1"/>
    </xf>
    <xf numFmtId="49" fontId="90" fillId="21" borderId="55" xfId="4" applyNumberFormat="1" applyFont="1" applyFill="1" applyBorder="1" applyAlignment="1">
      <alignment horizontal="center" vertical="center" wrapText="1"/>
    </xf>
    <xf numFmtId="49" fontId="90" fillId="21" borderId="55" xfId="4" applyNumberFormat="1" applyFont="1" applyFill="1" applyBorder="1" applyAlignment="1">
      <alignment horizontal="left" vertical="center" wrapText="1"/>
    </xf>
    <xf numFmtId="49" fontId="90" fillId="21" borderId="6" xfId="4" applyNumberFormat="1" applyFont="1" applyFill="1" applyBorder="1" applyAlignment="1">
      <alignment horizontal="center" vertical="center" wrapText="1"/>
    </xf>
    <xf numFmtId="0" fontId="91" fillId="2" borderId="57" xfId="0" applyFont="1" applyFill="1" applyBorder="1" applyAlignment="1">
      <alignment horizontal="center" vertical="center"/>
    </xf>
    <xf numFmtId="49" fontId="92" fillId="21" borderId="6" xfId="4" applyNumberFormat="1" applyFont="1" applyFill="1" applyBorder="1" applyAlignment="1">
      <alignment horizontal="center" vertical="center" wrapText="1"/>
    </xf>
    <xf numFmtId="49" fontId="90" fillId="21" borderId="6" xfId="4" applyNumberFormat="1" applyFont="1" applyFill="1" applyBorder="1" applyAlignment="1">
      <alignment horizontal="left" vertical="center" wrapText="1"/>
    </xf>
    <xf numFmtId="0" fontId="91" fillId="2" borderId="1" xfId="0" applyFont="1" applyFill="1" applyBorder="1" applyAlignment="1">
      <alignment horizontal="center" vertical="top" wrapText="1"/>
    </xf>
    <xf numFmtId="0" fontId="91" fillId="21" borderId="1" xfId="0" applyFont="1" applyFill="1" applyBorder="1" applyAlignment="1">
      <alignment horizontal="center" vertical="center" wrapText="1"/>
    </xf>
    <xf numFmtId="0" fontId="91" fillId="2" borderId="55" xfId="0" applyFont="1" applyFill="1" applyBorder="1" applyAlignment="1">
      <alignment horizontal="center" vertical="center"/>
    </xf>
    <xf numFmtId="0" fontId="91" fillId="2" borderId="55" xfId="0" applyFont="1" applyFill="1" applyBorder="1" applyAlignment="1">
      <alignment horizontal="center" vertical="center" wrapText="1"/>
    </xf>
    <xf numFmtId="0" fontId="91" fillId="2" borderId="56" xfId="0" applyFont="1" applyFill="1" applyBorder="1" applyAlignment="1">
      <alignment horizontal="center" vertical="center"/>
    </xf>
    <xf numFmtId="49" fontId="92" fillId="21" borderId="11" xfId="4" applyNumberFormat="1" applyFont="1" applyFill="1" applyBorder="1" applyAlignment="1">
      <alignment horizontal="center" vertical="center" wrapText="1"/>
    </xf>
    <xf numFmtId="49" fontId="90" fillId="21" borderId="11" xfId="4" applyNumberFormat="1" applyFont="1" applyFill="1" applyBorder="1" applyAlignment="1">
      <alignment horizontal="center" vertical="center" wrapText="1"/>
    </xf>
    <xf numFmtId="49" fontId="90" fillId="21" borderId="11" xfId="4" applyNumberFormat="1" applyFont="1" applyFill="1" applyBorder="1" applyAlignment="1">
      <alignment horizontal="left" vertical="center" wrapText="1"/>
    </xf>
    <xf numFmtId="0" fontId="91" fillId="2" borderId="57" xfId="0" applyFont="1" applyFill="1" applyBorder="1" applyAlignment="1">
      <alignment vertical="center"/>
    </xf>
    <xf numFmtId="0" fontId="91" fillId="21" borderId="31" xfId="0" applyFont="1" applyFill="1" applyBorder="1" applyAlignment="1">
      <alignment horizontal="center" vertical="center" wrapText="1"/>
    </xf>
    <xf numFmtId="0" fontId="94" fillId="21" borderId="1" xfId="0" applyFont="1" applyFill="1" applyBorder="1" applyAlignment="1">
      <alignment horizontal="center" vertical="center"/>
    </xf>
    <xf numFmtId="0" fontId="91" fillId="21" borderId="1" xfId="0" applyFont="1" applyFill="1" applyBorder="1" applyAlignment="1">
      <alignment horizontal="left" vertical="top" wrapText="1"/>
    </xf>
    <xf numFmtId="49" fontId="92" fillId="21" borderId="41" xfId="4" applyNumberFormat="1" applyFont="1" applyFill="1" applyBorder="1" applyAlignment="1">
      <alignment horizontal="center" vertical="center"/>
    </xf>
    <xf numFmtId="0" fontId="91" fillId="21" borderId="6" xfId="0" applyFont="1" applyFill="1" applyBorder="1" applyAlignment="1">
      <alignment horizontal="center" vertical="center"/>
    </xf>
    <xf numFmtId="0" fontId="91" fillId="21" borderId="57" xfId="0" applyFont="1" applyFill="1" applyBorder="1" applyAlignment="1">
      <alignment horizontal="center" vertical="center"/>
    </xf>
    <xf numFmtId="0" fontId="91" fillId="21" borderId="11" xfId="0" applyFont="1" applyFill="1" applyBorder="1" applyAlignment="1">
      <alignment horizontal="center" vertical="center"/>
    </xf>
    <xf numFmtId="0" fontId="91" fillId="21" borderId="78" xfId="0" applyFont="1" applyFill="1" applyBorder="1" applyAlignment="1">
      <alignment horizontal="center" vertical="center"/>
    </xf>
    <xf numFmtId="0" fontId="90" fillId="21" borderId="1" xfId="0" applyFont="1" applyFill="1" applyBorder="1" applyAlignment="1">
      <alignment horizontal="center" vertical="center" wrapText="1"/>
    </xf>
    <xf numFmtId="49" fontId="90" fillId="21" borderId="1" xfId="4" applyNumberFormat="1" applyFont="1" applyFill="1" applyBorder="1" applyAlignment="1">
      <alignment horizontal="justify" vertical="center" wrapText="1"/>
    </xf>
    <xf numFmtId="49" fontId="90" fillId="21" borderId="6" xfId="4" applyNumberFormat="1" applyFont="1" applyFill="1" applyBorder="1" applyAlignment="1">
      <alignment horizontal="justify" vertical="center" wrapText="1"/>
    </xf>
    <xf numFmtId="49" fontId="90" fillId="21" borderId="11" xfId="4" applyNumberFormat="1" applyFont="1" applyFill="1" applyBorder="1" applyAlignment="1">
      <alignment horizontal="justify" vertical="center" wrapText="1"/>
    </xf>
    <xf numFmtId="0" fontId="91" fillId="21" borderId="6" xfId="0" applyFont="1" applyFill="1" applyBorder="1"/>
    <xf numFmtId="0" fontId="91" fillId="2" borderId="55" xfId="0" applyFont="1" applyFill="1" applyBorder="1" applyAlignment="1">
      <alignment horizontal="left" vertical="center" wrapText="1"/>
    </xf>
    <xf numFmtId="0" fontId="91" fillId="2" borderId="6" xfId="0" applyFont="1" applyFill="1" applyBorder="1" applyAlignment="1">
      <alignment vertical="center" wrapText="1"/>
    </xf>
    <xf numFmtId="0" fontId="91" fillId="2" borderId="1" xfId="0" applyFont="1" applyFill="1" applyBorder="1" applyAlignment="1">
      <alignment vertical="center" wrapText="1"/>
    </xf>
    <xf numFmtId="0" fontId="7" fillId="2" borderId="0" xfId="76" applyFill="1" applyAlignment="1">
      <alignment horizontal="center"/>
    </xf>
    <xf numFmtId="3" fontId="98" fillId="6" borderId="20" xfId="4" applyNumberFormat="1" applyFont="1" applyFill="1" applyBorder="1" applyAlignment="1">
      <alignment horizontal="left" vertical="center" wrapText="1" indent="2"/>
    </xf>
    <xf numFmtId="0" fontId="98" fillId="6" borderId="21" xfId="4" applyFont="1" applyFill="1" applyBorder="1" applyAlignment="1">
      <alignment horizontal="left" vertical="center" wrapText="1" indent="2"/>
    </xf>
    <xf numFmtId="0" fontId="98" fillId="6" borderId="10" xfId="4" applyFont="1" applyFill="1" applyBorder="1" applyAlignment="1">
      <alignment horizontal="left" vertical="center" wrapText="1" indent="2"/>
    </xf>
    <xf numFmtId="49" fontId="15" fillId="0" borderId="93" xfId="4" applyNumberFormat="1" applyFont="1" applyBorder="1" applyAlignment="1">
      <alignment horizontal="left" vertical="center" indent="1"/>
    </xf>
    <xf numFmtId="49" fontId="15" fillId="0" borderId="94" xfId="4" applyNumberFormat="1" applyFont="1" applyBorder="1" applyAlignment="1">
      <alignment horizontal="center" vertical="center"/>
    </xf>
    <xf numFmtId="3" fontId="15" fillId="0" borderId="94" xfId="4" applyNumberFormat="1" applyFont="1" applyBorder="1" applyAlignment="1">
      <alignment horizontal="center" vertical="center"/>
    </xf>
    <xf numFmtId="3" fontId="15" fillId="0" borderId="95" xfId="4" applyNumberFormat="1" applyFont="1" applyBorder="1" applyAlignment="1">
      <alignment horizontal="center" vertical="center"/>
    </xf>
    <xf numFmtId="3" fontId="15" fillId="0" borderId="93" xfId="4" applyNumberFormat="1" applyFont="1" applyBorder="1" applyAlignment="1">
      <alignment horizontal="center" vertical="center"/>
    </xf>
    <xf numFmtId="3" fontId="15" fillId="0" borderId="96" xfId="4" applyNumberFormat="1" applyFont="1" applyBorder="1" applyAlignment="1">
      <alignment horizontal="center" vertical="center"/>
    </xf>
    <xf numFmtId="3" fontId="15" fillId="7" borderId="93" xfId="4" applyNumberFormat="1" applyFont="1" applyFill="1" applyBorder="1" applyAlignment="1">
      <alignment horizontal="center" vertical="center"/>
    </xf>
    <xf numFmtId="3" fontId="15" fillId="7" borderId="94" xfId="4" applyNumberFormat="1" applyFont="1" applyFill="1" applyBorder="1" applyAlignment="1">
      <alignment horizontal="center" vertical="center"/>
    </xf>
    <xf numFmtId="3" fontId="15" fillId="7" borderId="95" xfId="4" applyNumberFormat="1" applyFont="1" applyFill="1" applyBorder="1" applyAlignment="1">
      <alignment horizontal="center" vertical="center"/>
    </xf>
    <xf numFmtId="3" fontId="15" fillId="0" borderId="97" xfId="4" applyNumberFormat="1" applyFont="1" applyBorder="1" applyAlignment="1">
      <alignment horizontal="center" vertical="center"/>
    </xf>
    <xf numFmtId="49" fontId="15" fillId="0" borderId="0" xfId="4" applyNumberFormat="1" applyFont="1" applyAlignment="1">
      <alignment horizontal="justify" vertical="center"/>
    </xf>
    <xf numFmtId="49" fontId="99" fillId="0" borderId="0" xfId="4" applyNumberFormat="1" applyFont="1" applyAlignment="1">
      <alignment horizontal="justify" vertical="center" wrapText="1"/>
    </xf>
    <xf numFmtId="49" fontId="15" fillId="0" borderId="0" xfId="4" applyNumberFormat="1" applyFont="1" applyAlignment="1">
      <alignment horizontal="justify" vertical="center" wrapText="1"/>
    </xf>
    <xf numFmtId="49" fontId="100" fillId="4" borderId="33" xfId="4" applyNumberFormat="1" applyFont="1" applyFill="1" applyBorder="1" applyAlignment="1">
      <alignment horizontal="center" vertical="center" wrapText="1"/>
    </xf>
    <xf numFmtId="49" fontId="100" fillId="4" borderId="12" xfId="4" applyNumberFormat="1" applyFont="1" applyFill="1" applyBorder="1" applyAlignment="1">
      <alignment horizontal="center" vertical="center" wrapText="1"/>
    </xf>
    <xf numFmtId="49" fontId="100" fillId="4" borderId="34" xfId="4" applyNumberFormat="1" applyFont="1" applyFill="1" applyBorder="1" applyAlignment="1">
      <alignment horizontal="center" vertical="center" wrapText="1"/>
    </xf>
    <xf numFmtId="49" fontId="100" fillId="4" borderId="45" xfId="4" applyNumberFormat="1" applyFont="1" applyFill="1" applyBorder="1" applyAlignment="1">
      <alignment horizontal="center" vertical="center" wrapText="1"/>
    </xf>
    <xf numFmtId="49" fontId="15" fillId="0" borderId="0" xfId="4" applyNumberFormat="1" applyFont="1" applyAlignment="1">
      <alignment vertical="center" wrapText="1"/>
    </xf>
    <xf numFmtId="3" fontId="15" fillId="0" borderId="0" xfId="4" applyNumberFormat="1" applyFont="1" applyAlignment="1">
      <alignment vertical="center" wrapText="1"/>
    </xf>
    <xf numFmtId="49" fontId="100" fillId="4" borderId="60" xfId="4" applyNumberFormat="1" applyFont="1" applyFill="1" applyBorder="1" applyAlignment="1">
      <alignment horizontal="center" vertical="center" wrapText="1"/>
    </xf>
    <xf numFmtId="49" fontId="100" fillId="4" borderId="36" xfId="4" applyNumberFormat="1" applyFont="1" applyFill="1" applyBorder="1" applyAlignment="1">
      <alignment horizontal="center" vertical="center" wrapText="1"/>
    </xf>
    <xf numFmtId="49" fontId="100" fillId="4" borderId="22" xfId="4" applyNumberFormat="1" applyFont="1" applyFill="1" applyBorder="1" applyAlignment="1">
      <alignment horizontal="center" vertical="center" wrapText="1"/>
    </xf>
    <xf numFmtId="49" fontId="98" fillId="0" borderId="0" xfId="4" applyNumberFormat="1" applyFont="1" applyAlignment="1">
      <alignment vertical="center" wrapText="1"/>
    </xf>
    <xf numFmtId="0" fontId="15" fillId="0" borderId="13" xfId="4" applyFont="1" applyBorder="1" applyAlignment="1">
      <alignment horizontal="center" vertical="center" wrapText="1"/>
    </xf>
    <xf numFmtId="3" fontId="100" fillId="7" borderId="28" xfId="4" applyNumberFormat="1" applyFont="1" applyFill="1" applyBorder="1" applyAlignment="1">
      <alignment horizontal="center" vertical="center" wrapText="1"/>
    </xf>
    <xf numFmtId="49" fontId="100" fillId="7" borderId="28" xfId="4" applyNumberFormat="1" applyFont="1" applyFill="1" applyBorder="1" applyAlignment="1">
      <alignment horizontal="center" vertical="center" wrapText="1"/>
    </xf>
    <xf numFmtId="49" fontId="100" fillId="7" borderId="23" xfId="4" applyNumberFormat="1" applyFont="1" applyFill="1" applyBorder="1" applyAlignment="1">
      <alignment horizontal="center" vertical="center" wrapText="1"/>
    </xf>
    <xf numFmtId="49" fontId="100" fillId="7" borderId="36" xfId="4" applyNumberFormat="1" applyFont="1" applyFill="1" applyBorder="1" applyAlignment="1">
      <alignment horizontal="center" vertical="center" wrapText="1"/>
    </xf>
    <xf numFmtId="49" fontId="100" fillId="7" borderId="22" xfId="4" applyNumberFormat="1" applyFont="1" applyFill="1" applyBorder="1" applyAlignment="1">
      <alignment horizontal="center" vertical="center" wrapText="1"/>
    </xf>
    <xf numFmtId="0" fontId="15" fillId="6" borderId="13" xfId="4" applyFont="1" applyFill="1" applyBorder="1" applyAlignment="1">
      <alignment horizontal="center" vertical="center" wrapText="1"/>
    </xf>
    <xf numFmtId="0" fontId="15" fillId="0" borderId="0" xfId="4" applyFont="1" applyAlignment="1">
      <alignment horizontal="center" vertical="center" wrapText="1"/>
    </xf>
    <xf numFmtId="3" fontId="100" fillId="7" borderId="18" xfId="4" applyNumberFormat="1" applyFont="1" applyFill="1" applyBorder="1" applyAlignment="1">
      <alignment horizontal="center" vertical="center" wrapText="1"/>
    </xf>
    <xf numFmtId="49" fontId="100" fillId="7" borderId="18" xfId="4" applyNumberFormat="1" applyFont="1" applyFill="1" applyBorder="1" applyAlignment="1">
      <alignment horizontal="center" vertical="center" wrapText="1"/>
    </xf>
    <xf numFmtId="49" fontId="102" fillId="7" borderId="28" xfId="4" applyNumberFormat="1" applyFont="1" applyFill="1" applyBorder="1" applyAlignment="1">
      <alignment horizontal="center" vertical="center" wrapText="1"/>
    </xf>
    <xf numFmtId="1" fontId="98" fillId="0" borderId="41" xfId="4" applyNumberFormat="1" applyFont="1" applyBorder="1" applyAlignment="1">
      <alignment horizontal="center" vertical="center" wrapText="1"/>
    </xf>
    <xf numFmtId="3" fontId="15" fillId="0" borderId="15" xfId="4" applyNumberFormat="1" applyFont="1" applyBorder="1" applyAlignment="1">
      <alignment horizontal="center" vertical="center" wrapText="1"/>
    </xf>
    <xf numFmtId="42" fontId="15" fillId="0" borderId="41" xfId="83" applyFont="1" applyFill="1" applyBorder="1" applyAlignment="1">
      <alignment horizontal="right" vertical="center" wrapText="1"/>
    </xf>
    <xf numFmtId="42" fontId="15" fillId="0" borderId="15" xfId="83" applyFont="1" applyFill="1" applyBorder="1" applyAlignment="1">
      <alignment horizontal="right" vertical="center" wrapText="1"/>
    </xf>
    <xf numFmtId="165" fontId="15" fillId="0" borderId="0" xfId="4" applyNumberFormat="1" applyFont="1" applyAlignment="1">
      <alignment horizontal="right" vertical="center" wrapText="1"/>
    </xf>
    <xf numFmtId="1" fontId="100" fillId="7" borderId="20" xfId="4" applyNumberFormat="1" applyFont="1" applyFill="1" applyBorder="1" applyAlignment="1">
      <alignment horizontal="center" vertical="center" wrapText="1"/>
    </xf>
    <xf numFmtId="3" fontId="100" fillId="7" borderId="21" xfId="4" applyNumberFormat="1" applyFont="1" applyFill="1" applyBorder="1" applyAlignment="1">
      <alignment horizontal="center" vertical="center" wrapText="1"/>
    </xf>
    <xf numFmtId="3" fontId="100" fillId="7" borderId="10" xfId="4" applyNumberFormat="1" applyFont="1" applyFill="1" applyBorder="1" applyAlignment="1">
      <alignment horizontal="center" vertical="center" wrapText="1"/>
    </xf>
    <xf numFmtId="0" fontId="103" fillId="0" borderId="0" xfId="4" applyFont="1" applyAlignment="1">
      <alignment wrapText="1"/>
    </xf>
    <xf numFmtId="0" fontId="15" fillId="0" borderId="40" xfId="4" applyFont="1" applyBorder="1" applyAlignment="1">
      <alignment horizontal="center" vertical="center" wrapText="1"/>
    </xf>
    <xf numFmtId="49" fontId="104" fillId="0" borderId="0" xfId="4" applyNumberFormat="1" applyFont="1" applyAlignment="1">
      <alignment wrapText="1"/>
    </xf>
    <xf numFmtId="49" fontId="98" fillId="0" borderId="0" xfId="4" applyNumberFormat="1" applyFont="1" applyAlignment="1">
      <alignment horizontal="left" wrapText="1"/>
    </xf>
    <xf numFmtId="49" fontId="104" fillId="0" borderId="0" xfId="4" applyNumberFormat="1" applyFont="1" applyAlignment="1">
      <alignment vertical="center" wrapText="1"/>
    </xf>
    <xf numFmtId="0" fontId="105" fillId="0" borderId="0" xfId="4" applyFont="1" applyAlignment="1">
      <alignment horizontal="left" vertical="top" wrapText="1"/>
    </xf>
    <xf numFmtId="49" fontId="98" fillId="0" borderId="44" xfId="4" applyNumberFormat="1" applyFont="1" applyBorder="1" applyAlignment="1">
      <alignment horizontal="center" vertical="center" wrapText="1"/>
    </xf>
    <xf numFmtId="49" fontId="98" fillId="0" borderId="14" xfId="4" applyNumberFormat="1" applyFont="1" applyBorder="1" applyAlignment="1">
      <alignment horizontal="center" vertical="center" wrapText="1"/>
    </xf>
    <xf numFmtId="49" fontId="98" fillId="0" borderId="45" xfId="4" applyNumberFormat="1" applyFont="1" applyBorder="1" applyAlignment="1">
      <alignment horizontal="center" vertical="center" wrapText="1"/>
    </xf>
    <xf numFmtId="0" fontId="106" fillId="0" borderId="0" xfId="4" applyFont="1" applyAlignment="1">
      <alignment horizontal="center" wrapText="1"/>
    </xf>
    <xf numFmtId="3" fontId="15" fillId="0" borderId="0" xfId="4" applyNumberFormat="1" applyFont="1" applyAlignment="1">
      <alignment horizontal="center" vertical="center" wrapText="1"/>
    </xf>
    <xf numFmtId="49" fontId="98" fillId="0" borderId="46" xfId="4" applyNumberFormat="1" applyFont="1" applyBorder="1" applyAlignment="1">
      <alignment horizontal="center" vertical="center" wrapText="1"/>
    </xf>
    <xf numFmtId="49" fontId="98" fillId="0" borderId="15" xfId="4" applyNumberFormat="1" applyFont="1" applyBorder="1" applyAlignment="1">
      <alignment horizontal="center" vertical="center" wrapText="1"/>
    </xf>
    <xf numFmtId="49" fontId="98" fillId="0" borderId="5" xfId="4" applyNumberFormat="1" applyFont="1" applyBorder="1" applyAlignment="1">
      <alignment horizontal="center" vertical="center" wrapText="1"/>
    </xf>
    <xf numFmtId="49" fontId="15" fillId="0" borderId="0" xfId="4" applyNumberFormat="1" applyFont="1" applyBorder="1" applyAlignment="1">
      <alignment vertical="center" wrapText="1"/>
    </xf>
    <xf numFmtId="0" fontId="101" fillId="2" borderId="0" xfId="76" applyFont="1" applyFill="1" applyAlignment="1">
      <alignment horizontal="center" vertical="center" wrapText="1"/>
    </xf>
    <xf numFmtId="0" fontId="107" fillId="0" borderId="31" xfId="76" applyFont="1" applyBorder="1" applyAlignment="1">
      <alignment horizontal="center" vertical="center" wrapText="1"/>
    </xf>
    <xf numFmtId="3" fontId="15" fillId="0" borderId="1" xfId="76" applyNumberFormat="1" applyFont="1" applyBorder="1" applyAlignment="1">
      <alignment horizontal="center" vertical="center" wrapText="1"/>
    </xf>
    <xf numFmtId="3" fontId="15" fillId="0" borderId="5" xfId="4" applyNumberFormat="1" applyFont="1" applyBorder="1" applyAlignment="1">
      <alignment horizontal="center" vertical="center" wrapText="1"/>
    </xf>
    <xf numFmtId="0" fontId="107" fillId="6" borderId="31" xfId="76" applyFont="1" applyFill="1" applyBorder="1" applyAlignment="1">
      <alignment horizontal="center" vertical="center" wrapText="1"/>
    </xf>
    <xf numFmtId="3" fontId="15" fillId="6" borderId="1" xfId="76" applyNumberFormat="1" applyFont="1" applyFill="1" applyBorder="1" applyAlignment="1">
      <alignment horizontal="center" vertical="center" wrapText="1"/>
    </xf>
    <xf numFmtId="3" fontId="15" fillId="6" borderId="5" xfId="4" applyNumberFormat="1" applyFont="1" applyFill="1" applyBorder="1" applyAlignment="1">
      <alignment horizontal="center" vertical="center" wrapText="1"/>
    </xf>
    <xf numFmtId="3" fontId="15" fillId="6" borderId="1" xfId="4" applyNumberFormat="1" applyFont="1" applyFill="1" applyBorder="1" applyAlignment="1">
      <alignment horizontal="center" vertical="center" wrapText="1"/>
    </xf>
    <xf numFmtId="0" fontId="107" fillId="0" borderId="1" xfId="76" applyFont="1" applyBorder="1" applyAlignment="1">
      <alignment horizontal="center" vertical="center" wrapText="1"/>
    </xf>
    <xf numFmtId="3" fontId="15" fillId="0" borderId="3" xfId="4" applyNumberFormat="1" applyFont="1" applyBorder="1" applyAlignment="1">
      <alignment horizontal="center" vertical="center" wrapText="1"/>
    </xf>
    <xf numFmtId="0" fontId="107" fillId="6" borderId="1" xfId="76" applyFont="1" applyFill="1" applyBorder="1" applyAlignment="1">
      <alignment horizontal="center" vertical="center" wrapText="1"/>
    </xf>
    <xf numFmtId="0" fontId="107" fillId="6" borderId="5" xfId="76" applyFont="1" applyFill="1" applyBorder="1" applyAlignment="1">
      <alignment horizontal="center" vertical="center" wrapText="1"/>
    </xf>
    <xf numFmtId="0" fontId="107" fillId="0" borderId="6" xfId="76" applyFont="1" applyBorder="1" applyAlignment="1">
      <alignment horizontal="center" vertical="center" wrapText="1"/>
    </xf>
    <xf numFmtId="3" fontId="15" fillId="0" borderId="6" xfId="76" applyNumberFormat="1" applyFont="1" applyBorder="1" applyAlignment="1">
      <alignment horizontal="center" vertical="center" wrapText="1"/>
    </xf>
    <xf numFmtId="3" fontId="15" fillId="0" borderId="51" xfId="4" applyNumberFormat="1" applyFont="1" applyBorder="1" applyAlignment="1">
      <alignment horizontal="center" vertical="center" wrapText="1"/>
    </xf>
    <xf numFmtId="49" fontId="100" fillId="4" borderId="28" xfId="4" applyNumberFormat="1" applyFont="1" applyFill="1" applyBorder="1" applyAlignment="1">
      <alignment horizontal="center" vertical="center" wrapText="1"/>
    </xf>
    <xf numFmtId="49" fontId="100" fillId="4" borderId="44" xfId="4" applyNumberFormat="1" applyFont="1" applyFill="1" applyBorder="1" applyAlignment="1">
      <alignment horizontal="center" vertical="center" wrapText="1"/>
    </xf>
    <xf numFmtId="49" fontId="100" fillId="4" borderId="14" xfId="4" applyNumberFormat="1" applyFont="1" applyFill="1" applyBorder="1" applyAlignment="1">
      <alignment horizontal="center" vertical="center" wrapText="1"/>
    </xf>
    <xf numFmtId="49" fontId="100" fillId="4" borderId="45" xfId="4" applyNumberFormat="1" applyFont="1" applyFill="1" applyBorder="1" applyAlignment="1">
      <alignment horizontal="center" vertical="center" wrapText="1"/>
    </xf>
    <xf numFmtId="49" fontId="100" fillId="4" borderId="20" xfId="4" applyNumberFormat="1" applyFont="1" applyFill="1" applyBorder="1" applyAlignment="1">
      <alignment horizontal="center" vertical="center" wrapText="1"/>
    </xf>
    <xf numFmtId="49" fontId="100" fillId="4" borderId="21" xfId="4" applyNumberFormat="1" applyFont="1" applyFill="1" applyBorder="1" applyAlignment="1">
      <alignment horizontal="center" vertical="center" wrapText="1"/>
    </xf>
    <xf numFmtId="49" fontId="100" fillId="4" borderId="10" xfId="4" applyNumberFormat="1" applyFont="1" applyFill="1" applyBorder="1" applyAlignment="1">
      <alignment horizontal="center" vertical="center" wrapText="1"/>
    </xf>
    <xf numFmtId="49" fontId="100" fillId="4" borderId="17" xfId="4" applyNumberFormat="1" applyFont="1" applyFill="1" applyBorder="1" applyAlignment="1">
      <alignment horizontal="center" vertical="center" wrapText="1"/>
    </xf>
    <xf numFmtId="49" fontId="100" fillId="4" borderId="19" xfId="4" applyNumberFormat="1" applyFont="1" applyFill="1" applyBorder="1" applyAlignment="1">
      <alignment horizontal="center" vertical="center" wrapText="1"/>
    </xf>
    <xf numFmtId="49" fontId="100" fillId="4" borderId="49" xfId="4" applyNumberFormat="1" applyFont="1" applyFill="1" applyBorder="1" applyAlignment="1">
      <alignment horizontal="center" vertical="center" wrapText="1"/>
    </xf>
    <xf numFmtId="49" fontId="100" fillId="4" borderId="2" xfId="4" applyNumberFormat="1" applyFont="1" applyFill="1" applyBorder="1" applyAlignment="1">
      <alignment horizontal="center" vertical="center" wrapText="1"/>
    </xf>
    <xf numFmtId="49" fontId="100" fillId="4" borderId="4" xfId="4" applyNumberFormat="1" applyFont="1" applyFill="1" applyBorder="1" applyAlignment="1">
      <alignment horizontal="center" vertical="center" wrapText="1"/>
    </xf>
    <xf numFmtId="49" fontId="100" fillId="4" borderId="17" xfId="4" applyNumberFormat="1" applyFont="1" applyFill="1" applyBorder="1" applyAlignment="1">
      <alignment horizontal="center" vertical="center" wrapText="1"/>
    </xf>
    <xf numFmtId="49" fontId="100" fillId="4" borderId="59" xfId="4" applyNumberFormat="1" applyFont="1" applyFill="1" applyBorder="1" applyAlignment="1">
      <alignment horizontal="center" vertical="center" wrapText="1"/>
    </xf>
    <xf numFmtId="0" fontId="15" fillId="0" borderId="82" xfId="76" applyFont="1" applyBorder="1" applyAlignment="1">
      <alignment horizontal="center" vertical="center" wrapText="1"/>
    </xf>
    <xf numFmtId="49" fontId="98" fillId="0" borderId="37" xfId="4" applyNumberFormat="1" applyFont="1" applyBorder="1" applyAlignment="1">
      <alignment horizontal="center" vertical="center" wrapText="1"/>
    </xf>
    <xf numFmtId="49" fontId="98" fillId="0" borderId="41" xfId="4" applyNumberFormat="1" applyFont="1" applyBorder="1" applyAlignment="1">
      <alignment horizontal="center" vertical="center" wrapText="1"/>
    </xf>
    <xf numFmtId="49" fontId="23" fillId="21" borderId="85" xfId="4" applyNumberFormat="1" applyFont="1" applyFill="1" applyBorder="1" applyAlignment="1">
      <alignment horizontal="center" vertical="center" wrapText="1"/>
    </xf>
    <xf numFmtId="49" fontId="23" fillId="21" borderId="86" xfId="4" applyNumberFormat="1" applyFont="1" applyFill="1" applyBorder="1" applyAlignment="1">
      <alignment horizontal="left" vertical="center" wrapText="1"/>
    </xf>
    <xf numFmtId="49" fontId="23" fillId="21" borderId="113" xfId="4" applyNumberFormat="1" applyFont="1" applyFill="1" applyBorder="1" applyAlignment="1">
      <alignment horizontal="center" vertical="center" wrapText="1"/>
    </xf>
    <xf numFmtId="49" fontId="23" fillId="21" borderId="114" xfId="4" applyNumberFormat="1" applyFont="1" applyFill="1" applyBorder="1" applyAlignment="1">
      <alignment horizontal="left" vertical="center" wrapText="1"/>
    </xf>
    <xf numFmtId="49" fontId="23" fillId="2" borderId="85" xfId="4" applyNumberFormat="1" applyFont="1" applyFill="1" applyBorder="1" applyAlignment="1">
      <alignment horizontal="center" vertical="center" wrapText="1"/>
    </xf>
    <xf numFmtId="49" fontId="23" fillId="2" borderId="86" xfId="4" applyNumberFormat="1" applyFont="1" applyFill="1" applyBorder="1" applyAlignment="1">
      <alignment horizontal="left" vertical="center" wrapText="1"/>
    </xf>
    <xf numFmtId="49" fontId="96" fillId="21" borderId="84" xfId="4" applyNumberFormat="1" applyFont="1" applyFill="1" applyBorder="1" applyAlignment="1">
      <alignment horizontal="center" vertical="center" wrapText="1"/>
    </xf>
    <xf numFmtId="49" fontId="96" fillId="21" borderId="112" xfId="4" applyNumberFormat="1" applyFont="1" applyFill="1" applyBorder="1" applyAlignment="1">
      <alignment horizontal="center" vertical="center" wrapText="1"/>
    </xf>
    <xf numFmtId="49" fontId="96" fillId="2" borderId="84" xfId="4" applyNumberFormat="1" applyFont="1" applyFill="1" applyBorder="1" applyAlignment="1">
      <alignment horizontal="center" vertical="center" wrapText="1"/>
    </xf>
    <xf numFmtId="0" fontId="29" fillId="6" borderId="40" xfId="4" applyFont="1" applyFill="1" applyBorder="1" applyAlignment="1">
      <alignment horizontal="center" vertical="center" wrapText="1"/>
    </xf>
    <xf numFmtId="49" fontId="29" fillId="6" borderId="6" xfId="4" applyNumberFormat="1" applyFont="1" applyFill="1" applyBorder="1" applyAlignment="1">
      <alignment horizontal="left" vertical="center" wrapText="1"/>
    </xf>
    <xf numFmtId="49" fontId="30" fillId="6" borderId="6" xfId="4" applyNumberFormat="1" applyFont="1" applyFill="1" applyBorder="1" applyAlignment="1">
      <alignment horizontal="left" vertical="center" wrapText="1"/>
    </xf>
    <xf numFmtId="49" fontId="30" fillId="6" borderId="57" xfId="4" applyNumberFormat="1" applyFont="1" applyFill="1" applyBorder="1" applyAlignment="1">
      <alignment horizontal="center" vertical="top" wrapText="1"/>
    </xf>
    <xf numFmtId="49" fontId="30" fillId="6" borderId="51" xfId="4" applyNumberFormat="1" applyFont="1" applyFill="1" applyBorder="1" applyAlignment="1">
      <alignment horizontal="center" vertical="center" wrapText="1"/>
    </xf>
    <xf numFmtId="3" fontId="55" fillId="2" borderId="38" xfId="76" applyNumberFormat="1" applyFont="1" applyFill="1" applyBorder="1" applyAlignment="1">
      <alignment horizontal="center" vertical="center" wrapText="1"/>
    </xf>
    <xf numFmtId="0" fontId="55" fillId="2" borderId="2" xfId="76" applyFont="1" applyFill="1" applyBorder="1" applyAlignment="1">
      <alignment horizontal="center" vertical="center" wrapText="1"/>
    </xf>
    <xf numFmtId="0" fontId="55" fillId="2" borderId="1" xfId="76" applyFont="1" applyFill="1" applyBorder="1" applyAlignment="1" applyProtection="1">
      <alignment horizontal="justify" vertical="center"/>
      <protection locked="0"/>
    </xf>
    <xf numFmtId="0" fontId="55" fillId="2" borderId="3" xfId="76" applyFont="1" applyFill="1" applyBorder="1" applyAlignment="1" applyProtection="1">
      <alignment horizontal="center" vertical="center" wrapText="1"/>
      <protection locked="0"/>
    </xf>
    <xf numFmtId="49" fontId="55" fillId="2" borderId="31" xfId="76" applyNumberFormat="1" applyFont="1" applyFill="1" applyBorder="1" applyAlignment="1" applyProtection="1">
      <alignment vertical="center" wrapText="1"/>
      <protection locked="0"/>
    </xf>
    <xf numFmtId="0" fontId="56" fillId="6" borderId="1" xfId="76" applyFont="1" applyFill="1" applyBorder="1" applyAlignment="1" applyProtection="1">
      <alignment horizontal="justify" vertical="center"/>
      <protection locked="0"/>
    </xf>
    <xf numFmtId="49" fontId="55" fillId="6" borderId="3" xfId="76" applyNumberFormat="1" applyFont="1" applyFill="1" applyBorder="1" applyAlignment="1" applyProtection="1">
      <alignment horizontal="center" vertical="center" wrapText="1"/>
      <protection locked="0"/>
    </xf>
    <xf numFmtId="0" fontId="55" fillId="2" borderId="13" xfId="76" applyFont="1" applyFill="1" applyBorder="1" applyAlignment="1" applyProtection="1">
      <alignment horizontal="left" vertical="center" wrapText="1"/>
      <protection locked="0"/>
    </xf>
  </cellXfs>
  <cellStyles count="88">
    <cellStyle name="Hipervínculo" xfId="5" builtinId="8" hidden="1"/>
    <cellStyle name="Hipervínculo" xfId="7" builtinId="8" hidden="1"/>
    <cellStyle name="Hipervínculo" xfId="51" builtinId="8" hidden="1"/>
    <cellStyle name="Hipervínculo" xfId="53" builtinId="8" hidden="1"/>
    <cellStyle name="Hipervínculo" xfId="55" builtinId="8" hidden="1"/>
    <cellStyle name="Hipervínculo" xfId="61" builtinId="8" hidden="1"/>
    <cellStyle name="Hipervínculo" xfId="63" builtinId="8" hidden="1"/>
    <cellStyle name="Hipervínculo" xfId="67" builtinId="8" hidden="1"/>
    <cellStyle name="Hipervínculo" xfId="57" builtinId="8" hidden="1"/>
    <cellStyle name="Hipervínculo" xfId="49" builtinId="8" hidden="1"/>
    <cellStyle name="Hipervínculo" xfId="41" builtinId="8" hidden="1"/>
    <cellStyle name="Hipervínculo" xfId="25" builtinId="8" hidden="1"/>
    <cellStyle name="Hipervínculo" xfId="13" builtinId="8" hidden="1"/>
    <cellStyle name="Hipervínculo" xfId="15" builtinId="8" hidden="1"/>
    <cellStyle name="Hipervínculo" xfId="21" builtinId="8" hidden="1"/>
    <cellStyle name="Hipervínculo" xfId="23" builtinId="8" hidden="1"/>
    <cellStyle name="Hipervínculo" xfId="17" builtinId="8" hidden="1"/>
    <cellStyle name="Hipervínculo" xfId="11" builtinId="8" hidden="1"/>
    <cellStyle name="Hipervínculo" xfId="9" builtinId="8" hidden="1"/>
    <cellStyle name="Hipervínculo" xfId="19" builtinId="8" hidden="1"/>
    <cellStyle name="Hipervínculo" xfId="33" builtinId="8" hidden="1"/>
    <cellStyle name="Hipervínculo" xfId="65" builtinId="8" hidden="1"/>
    <cellStyle name="Hipervínculo" xfId="59" builtinId="8" hidden="1"/>
    <cellStyle name="Hipervínculo" xfId="47" builtinId="8" hidden="1"/>
    <cellStyle name="Hipervínculo" xfId="31" builtinId="8" hidden="1"/>
    <cellStyle name="Hipervínculo" xfId="35" builtinId="8" hidden="1"/>
    <cellStyle name="Hipervínculo" xfId="39" builtinId="8" hidden="1"/>
    <cellStyle name="Hipervínculo" xfId="43" builtinId="8" hidden="1"/>
    <cellStyle name="Hipervínculo" xfId="45" builtinId="8" hidden="1"/>
    <cellStyle name="Hipervínculo" xfId="37" builtinId="8" hidden="1"/>
    <cellStyle name="Hipervínculo" xfId="27" builtinId="8" hidden="1"/>
    <cellStyle name="Hipervínculo" xfId="29" builtinId="8" hidden="1"/>
    <cellStyle name="Hipervínculo" xfId="69" builtinId="8" hidden="1"/>
    <cellStyle name="Hipervínculo" xfId="71" builtinId="8" hidden="1"/>
    <cellStyle name="Hipervínculo visitado" xfId="48" builtinId="9" hidden="1"/>
    <cellStyle name="Hipervínculo visitado" xfId="46" builtinId="9" hidden="1"/>
    <cellStyle name="Hipervínculo visitado" xfId="14" builtinId="9" hidden="1"/>
    <cellStyle name="Hipervínculo visitado" xfId="16" builtinId="9" hidden="1"/>
    <cellStyle name="Hipervínculo visitado" xfId="18" builtinId="9" hidden="1"/>
    <cellStyle name="Hipervínculo visitado" xfId="22" builtinId="9" hidden="1"/>
    <cellStyle name="Hipervínculo visitado" xfId="10" builtinId="9" hidden="1"/>
    <cellStyle name="Hipervínculo visitado" xfId="12" builtinId="9" hidden="1"/>
    <cellStyle name="Hipervínculo visitado" xfId="6" builtinId="9" hidden="1"/>
    <cellStyle name="Hipervínculo visitado" xfId="8" builtinId="9" hidden="1"/>
    <cellStyle name="Hipervínculo visitado" xfId="20" builtinId="9" hidden="1"/>
    <cellStyle name="Hipervínculo visitado" xfId="30" builtinId="9" hidden="1"/>
    <cellStyle name="Hipervínculo visitado" xfId="70" builtinId="9" hidden="1"/>
    <cellStyle name="Hipervínculo visitado" xfId="62" builtinId="9" hidden="1"/>
    <cellStyle name="Hipervínculo visitado" xfId="54" builtinId="9" hidden="1"/>
    <cellStyle name="Hipervínculo visitado" xfId="26" builtinId="9" hidden="1"/>
    <cellStyle name="Hipervínculo visitado" xfId="28"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4" builtinId="9" hidden="1"/>
    <cellStyle name="Hipervínculo visitado" xfId="42" builtinId="9" hidden="1"/>
    <cellStyle name="Hipervínculo visitado" xfId="24" builtinId="9" hidden="1"/>
    <cellStyle name="Hipervínculo visitado" xfId="60" builtinId="9" hidden="1"/>
    <cellStyle name="Hipervínculo visitado" xfId="64" builtinId="9" hidden="1"/>
    <cellStyle name="Hipervínculo visitado" xfId="66" builtinId="9" hidden="1"/>
    <cellStyle name="Hipervínculo visitado" xfId="68" builtinId="9" hidden="1"/>
    <cellStyle name="Hipervínculo visitado" xfId="72" builtinId="9" hidden="1"/>
    <cellStyle name="Hipervínculo visitado" xfId="56" builtinId="9" hidden="1"/>
    <cellStyle name="Hipervínculo visitado" xfId="58" builtinId="9" hidden="1"/>
    <cellStyle name="Hipervínculo visitado" xfId="52" builtinId="9" hidden="1"/>
    <cellStyle name="Hipervínculo visitado" xfId="50" builtinId="9" hidden="1"/>
    <cellStyle name="Millares [0]" xfId="82" builtinId="6"/>
    <cellStyle name="Millares [0] 2" xfId="78" xr:uid="{7ECD687B-1C04-4834-BEF1-D75B467574F6}"/>
    <cellStyle name="Millares 2" xfId="73" xr:uid="{00000000-0005-0000-0000-000044000000}"/>
    <cellStyle name="Millares 4" xfId="74" xr:uid="{00000000-0005-0000-0000-000045000000}"/>
    <cellStyle name="Moneda [0]" xfId="75" builtinId="7"/>
    <cellStyle name="Moneda [0] 2" xfId="83" xr:uid="{D0CCFE37-C2F4-430D-B333-011110682A91}"/>
    <cellStyle name="Normal" xfId="0" builtinId="0"/>
    <cellStyle name="Normal 2" xfId="3" xr:uid="{00000000-0005-0000-0000-000047000000}"/>
    <cellStyle name="Normal 2 2" xfId="76" xr:uid="{3DC91F85-6307-4B12-9676-145EBD3C1EA1}"/>
    <cellStyle name="Normal 2 3" xfId="79" xr:uid="{ED2D7C81-8AC7-4A2A-A024-7A33A3DBD350}"/>
    <cellStyle name="Normal 2 4" xfId="81" xr:uid="{26812FA9-8DE5-4264-991C-0161C037B570}"/>
    <cellStyle name="Normal 2 5" xfId="87" xr:uid="{6DABFA39-553A-4104-B2A0-97CC680B6E7F}"/>
    <cellStyle name="Normal 3" xfId="4" xr:uid="{00000000-0005-0000-0000-000048000000}"/>
    <cellStyle name="Normal 3 2" xfId="77" xr:uid="{EDE0D345-5AB2-4F84-ACA5-57FAA36883FF}"/>
    <cellStyle name="Normal 4" xfId="2" xr:uid="{00000000-0005-0000-0000-000049000000}"/>
    <cellStyle name="Normal 5" xfId="80" xr:uid="{9D941310-8817-41A1-A61A-069382ED5B59}"/>
    <cellStyle name="Normal 5 2" xfId="84" xr:uid="{0B0AC338-5FF4-4C61-9D6D-18D90C499F34}"/>
    <cellStyle name="Normal 6" xfId="85" xr:uid="{8E5078D3-1791-4CBB-B11D-EE7EB1B49FBD}"/>
    <cellStyle name="Porcentaje" xfId="1" builtinId="5"/>
    <cellStyle name="Porcentaje 2" xfId="86" xr:uid="{716D817D-29B4-412B-A797-04B743246E83}"/>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ont>
        <b val="0"/>
        <i val="0"/>
        <strike val="0"/>
        <condense val="0"/>
        <extend val="0"/>
        <outline val="0"/>
        <shadow val="0"/>
        <u val="none"/>
        <vertAlign val="baseline"/>
        <sz val="8"/>
        <color auto="1"/>
        <name val="Calibri"/>
        <family val="2"/>
        <scheme val="minor"/>
      </font>
      <numFmt numFmtId="0" formatCode="General"/>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8"/>
        <color auto="1"/>
        <name val="Calibri"/>
        <family val="2"/>
        <scheme val="minor"/>
      </font>
      <numFmt numFmtId="30" formatCode="@"/>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auto="1"/>
        <name val="Calibri"/>
        <family val="2"/>
        <scheme val="minor"/>
      </font>
      <numFmt numFmtId="30" formatCode="@"/>
      <alignment horizontal="center" vertical="center"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8"/>
        <color auto="1"/>
        <name val="Calibri"/>
        <family val="2"/>
        <scheme val="minor"/>
      </font>
      <alignment horizontal="left" vertical="center" textRotation="0" wrapText="1" indent="2"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8"/>
        <color auto="1"/>
        <name val="Calibri"/>
        <family val="2"/>
        <scheme val="minor"/>
      </font>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auto="1"/>
        <name val="Calibri"/>
        <family val="2"/>
        <scheme val="minor"/>
      </font>
      <numFmt numFmtId="3" formatCode="#,##0"/>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outline="0">
        <left style="medium">
          <color auto="1"/>
        </left>
        <right style="medium">
          <color auto="1"/>
        </right>
        <top style="medium">
          <color auto="1"/>
        </top>
        <bottom style="medium">
          <color indexed="64"/>
        </bottom>
      </border>
    </dxf>
    <dxf>
      <font>
        <strike val="0"/>
        <outline val="0"/>
        <shadow val="0"/>
        <u val="none"/>
        <vertAlign val="baseline"/>
        <sz val="8"/>
        <color auto="1"/>
        <name val="Calibri"/>
        <family val="2"/>
        <scheme val="minor"/>
      </font>
    </dxf>
    <dxf>
      <border outline="0">
        <bottom style="medium">
          <color auto="1"/>
        </bottom>
      </border>
    </dxf>
    <dxf>
      <font>
        <b/>
        <i val="0"/>
        <strike val="0"/>
        <condense val="0"/>
        <extend val="0"/>
        <outline val="0"/>
        <shadow val="0"/>
        <u val="none"/>
        <vertAlign val="baseline"/>
        <sz val="11"/>
        <color theme="0"/>
        <name val="Calibri Light"/>
        <family val="2"/>
        <scheme val="none"/>
      </font>
      <numFmt numFmtId="30" formatCode="@"/>
      <fill>
        <patternFill patternType="solid">
          <fgColor indexed="64"/>
          <bgColor rgb="FF366092"/>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rgb="FF000000"/>
        </top>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12"/>
        <color theme="0"/>
        <name val="Calibri"/>
        <family val="2"/>
        <scheme val="none"/>
      </font>
      <numFmt numFmtId="30" formatCode="@"/>
      <fill>
        <patternFill patternType="solid">
          <fgColor indexed="64"/>
          <bgColor rgb="FF366092"/>
        </patternFill>
      </fill>
      <alignment horizontal="center" vertical="center"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colors>
    <mruColors>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34"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33" Type="http://schemas.openxmlformats.org/officeDocument/2006/relationships/customXml" Target="../customXml/item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owerPivotData" Target="model/item.data"/><Relationship Id="rId32" Type="http://schemas.openxmlformats.org/officeDocument/2006/relationships/customXml" Target="../customXml/item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36" Type="http://schemas.openxmlformats.org/officeDocument/2006/relationships/customXml" Target="../customXml/item1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 Id="rId30" Type="http://schemas.openxmlformats.org/officeDocument/2006/relationships/customXml" Target="../customXml/item5.xml"/><Relationship Id="rId35" Type="http://schemas.openxmlformats.org/officeDocument/2006/relationships/customXml" Target="../customXml/item10.xml"/><Relationship Id="rId8" Type="http://schemas.openxmlformats.org/officeDocument/2006/relationships/worksheet" Target="worksheets/sheet8.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VUS\Planeacion_Sabana2$\usr\andres%20felipe\Documents\Relaciones%20Internacionales\SNEIS\2011\Formatos%20Recibidos\Educacion\Profesores%20y%20Administrativos%20extranjeros%20visitantes%20SNI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VUS\Planeacion_Sabana2$\usr\andres%20felipe\Documents\Relaciones%20Internacionales\SNEIS\2011\Formatos%20Recibidos\Derecho\Profesores%20y%20administrativos%20extranjeros%20Derecho%20SNI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mariadom_unisabana_edu_co/Documents/informacion%20PC/descargas/Cuadros%20maestros%20septiembre%20de%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njeros Visitantes"/>
      <sheetName val="Lista"/>
    </sheetNames>
    <sheetDataSet>
      <sheetData sheetId="0" refreshError="1"/>
      <sheetData sheetId="1">
        <row r="1">
          <cell r="F1" t="str">
            <v>Afganistán</v>
          </cell>
        </row>
        <row r="2">
          <cell r="F2" t="str">
            <v>Aland</v>
          </cell>
        </row>
        <row r="3">
          <cell r="F3" t="str">
            <v>Albania</v>
          </cell>
        </row>
        <row r="4">
          <cell r="F4" t="str">
            <v>Alemania</v>
          </cell>
        </row>
        <row r="5">
          <cell r="F5" t="str">
            <v>Andorra</v>
          </cell>
        </row>
        <row r="6">
          <cell r="F6" t="str">
            <v>Angola</v>
          </cell>
        </row>
        <row r="7">
          <cell r="F7" t="str">
            <v>Anguila</v>
          </cell>
        </row>
        <row r="8">
          <cell r="F8" t="str">
            <v>Antártida</v>
          </cell>
        </row>
        <row r="9">
          <cell r="F9" t="str">
            <v>Antigua</v>
          </cell>
        </row>
        <row r="10">
          <cell r="F10" t="str">
            <v>Antillas</v>
          </cell>
        </row>
        <row r="11">
          <cell r="F11" t="str">
            <v>Arabia</v>
          </cell>
        </row>
        <row r="12">
          <cell r="F12" t="str">
            <v>Argelia</v>
          </cell>
        </row>
        <row r="13">
          <cell r="F13" t="str">
            <v>Argentina</v>
          </cell>
        </row>
        <row r="14">
          <cell r="F14" t="str">
            <v>Armenia</v>
          </cell>
        </row>
        <row r="15">
          <cell r="F15" t="str">
            <v>Aruba</v>
          </cell>
        </row>
        <row r="16">
          <cell r="F16" t="str">
            <v>Australia</v>
          </cell>
        </row>
        <row r="17">
          <cell r="F17" t="str">
            <v>Austria</v>
          </cell>
        </row>
        <row r="18">
          <cell r="F18" t="str">
            <v>Azerbai</v>
          </cell>
        </row>
        <row r="19">
          <cell r="F19" t="str">
            <v>Bahamas</v>
          </cell>
        </row>
        <row r="20">
          <cell r="F20" t="str">
            <v>Bahréin</v>
          </cell>
        </row>
        <row r="21">
          <cell r="F21" t="str">
            <v>Bangladés</v>
          </cell>
        </row>
        <row r="22">
          <cell r="F22" t="str">
            <v>Barbado</v>
          </cell>
        </row>
        <row r="23">
          <cell r="F23" t="str">
            <v>Bélgica</v>
          </cell>
        </row>
        <row r="24">
          <cell r="F24" t="str">
            <v>Belice</v>
          </cell>
        </row>
        <row r="25">
          <cell r="F25" t="str">
            <v>Benín</v>
          </cell>
        </row>
        <row r="26">
          <cell r="F26" t="str">
            <v>Bermudas</v>
          </cell>
        </row>
        <row r="27">
          <cell r="F27" t="str">
            <v>Bielorrusia</v>
          </cell>
        </row>
        <row r="28">
          <cell r="F28" t="str">
            <v>Bolivia</v>
          </cell>
        </row>
        <row r="29">
          <cell r="F29" t="str">
            <v>Bosnia y Herzegovina</v>
          </cell>
        </row>
        <row r="30">
          <cell r="F30" t="str">
            <v>Botsuana</v>
          </cell>
        </row>
        <row r="31">
          <cell r="F31" t="str">
            <v>Brasil</v>
          </cell>
        </row>
        <row r="32">
          <cell r="F32" t="str">
            <v>Brunei</v>
          </cell>
        </row>
        <row r="33">
          <cell r="F33" t="str">
            <v>Bulgaria</v>
          </cell>
        </row>
        <row r="34">
          <cell r="F34" t="str">
            <v>Burkina faso</v>
          </cell>
        </row>
        <row r="35">
          <cell r="F35" t="str">
            <v>Burundi</v>
          </cell>
        </row>
        <row r="36">
          <cell r="F36" t="str">
            <v>Bután</v>
          </cell>
        </row>
        <row r="37">
          <cell r="F37" t="str">
            <v>Cabo verde</v>
          </cell>
        </row>
        <row r="38">
          <cell r="F38" t="str">
            <v>Camboya</v>
          </cell>
        </row>
        <row r="39">
          <cell r="F39" t="str">
            <v>Camerún</v>
          </cell>
        </row>
        <row r="40">
          <cell r="F40" t="str">
            <v>Canadá</v>
          </cell>
        </row>
        <row r="41">
          <cell r="F41" t="str">
            <v>Chad</v>
          </cell>
        </row>
        <row r="42">
          <cell r="F42" t="str">
            <v>Chile</v>
          </cell>
        </row>
        <row r="43">
          <cell r="F43" t="str">
            <v>China</v>
          </cell>
        </row>
        <row r="44">
          <cell r="F44" t="str">
            <v>Chipre</v>
          </cell>
        </row>
        <row r="45">
          <cell r="F45" t="str">
            <v>Colombia</v>
          </cell>
        </row>
        <row r="46">
          <cell r="F46" t="str">
            <v>Comoras</v>
          </cell>
        </row>
        <row r="47">
          <cell r="F47" t="str">
            <v>Congo</v>
          </cell>
        </row>
        <row r="48">
          <cell r="F48" t="str">
            <v>Corea del Norte</v>
          </cell>
        </row>
        <row r="49">
          <cell r="F49" t="str">
            <v>Corea del Sur</v>
          </cell>
        </row>
        <row r="50">
          <cell r="F50" t="str">
            <v>Costa de Marfil</v>
          </cell>
        </row>
        <row r="51">
          <cell r="F51" t="str">
            <v>Costa Rica</v>
          </cell>
        </row>
        <row r="52">
          <cell r="F52" t="str">
            <v>Croacia</v>
          </cell>
        </row>
        <row r="53">
          <cell r="F53" t="str">
            <v>Cuba</v>
          </cell>
        </row>
        <row r="54">
          <cell r="F54" t="str">
            <v>Dinamarca</v>
          </cell>
        </row>
        <row r="55">
          <cell r="F55" t="str">
            <v>Dominica</v>
          </cell>
        </row>
        <row r="56">
          <cell r="F56" t="str">
            <v>Ecuador</v>
          </cell>
        </row>
        <row r="57">
          <cell r="F57" t="str">
            <v>Egipto</v>
          </cell>
        </row>
        <row r="58">
          <cell r="F58" t="str">
            <v>El salvador</v>
          </cell>
        </row>
        <row r="59">
          <cell r="F59" t="str">
            <v>El Vaticano</v>
          </cell>
        </row>
        <row r="60">
          <cell r="F60" t="str">
            <v>Emiratos árabes</v>
          </cell>
        </row>
        <row r="61">
          <cell r="F61" t="str">
            <v>Eritrea</v>
          </cell>
        </row>
        <row r="62">
          <cell r="F62" t="str">
            <v>Eslovaquia</v>
          </cell>
        </row>
        <row r="63">
          <cell r="F63" t="str">
            <v>Eslovenia</v>
          </cell>
        </row>
        <row r="64">
          <cell r="F64" t="str">
            <v>España</v>
          </cell>
        </row>
        <row r="65">
          <cell r="F65" t="str">
            <v>España-Ceuta y Melilla</v>
          </cell>
        </row>
        <row r="66">
          <cell r="F66" t="str">
            <v>Estados Unidos</v>
          </cell>
        </row>
        <row r="67">
          <cell r="F67" t="str">
            <v>Estonia</v>
          </cell>
        </row>
        <row r="68">
          <cell r="F68" t="str">
            <v>Etiopia</v>
          </cell>
        </row>
        <row r="69">
          <cell r="F69" t="str">
            <v>Filipinas</v>
          </cell>
        </row>
        <row r="70">
          <cell r="F70" t="str">
            <v>Finlandia</v>
          </cell>
        </row>
        <row r="71">
          <cell r="F71" t="str">
            <v>Fiyi</v>
          </cell>
        </row>
        <row r="72">
          <cell r="F72" t="str">
            <v>Francia</v>
          </cell>
        </row>
        <row r="73">
          <cell r="F73" t="str">
            <v>Gabón</v>
          </cell>
        </row>
        <row r="74">
          <cell r="F74" t="str">
            <v>Gambia</v>
          </cell>
        </row>
        <row r="75">
          <cell r="F75" t="str">
            <v>Georgia</v>
          </cell>
        </row>
        <row r="76">
          <cell r="F76" t="str">
            <v>Ghana</v>
          </cell>
        </row>
        <row r="77">
          <cell r="F77" t="str">
            <v>Gibraltar</v>
          </cell>
        </row>
        <row r="78">
          <cell r="F78" t="str">
            <v>Granada</v>
          </cell>
        </row>
        <row r="79">
          <cell r="F79" t="str">
            <v>Grecia</v>
          </cell>
        </row>
        <row r="80">
          <cell r="F80" t="str">
            <v>Groenlandia</v>
          </cell>
        </row>
        <row r="81">
          <cell r="F81" t="str">
            <v>Guadalupe</v>
          </cell>
        </row>
        <row r="82">
          <cell r="F82" t="str">
            <v>Guam</v>
          </cell>
        </row>
        <row r="83">
          <cell r="F83" t="str">
            <v>Guatemala</v>
          </cell>
        </row>
        <row r="84">
          <cell r="F84" t="str">
            <v>Guernesey</v>
          </cell>
        </row>
        <row r="85">
          <cell r="F85" t="str">
            <v>Guinea</v>
          </cell>
        </row>
        <row r="86">
          <cell r="F86" t="str">
            <v>Guinea Ecuatorial</v>
          </cell>
        </row>
        <row r="87">
          <cell r="F87" t="str">
            <v>Guinea-Bissau</v>
          </cell>
        </row>
        <row r="88">
          <cell r="F88" t="str">
            <v>Guyana</v>
          </cell>
        </row>
        <row r="89">
          <cell r="F89" t="str">
            <v>Guyana Francesa</v>
          </cell>
        </row>
        <row r="90">
          <cell r="F90" t="str">
            <v>Haití</v>
          </cell>
        </row>
        <row r="91">
          <cell r="F91" t="str">
            <v>Holanda</v>
          </cell>
        </row>
        <row r="92">
          <cell r="F92" t="str">
            <v>Honduras</v>
          </cell>
        </row>
        <row r="93">
          <cell r="F93" t="str">
            <v>Hong Kong</v>
          </cell>
        </row>
        <row r="94">
          <cell r="F94" t="str">
            <v>Hungría</v>
          </cell>
        </row>
        <row r="95">
          <cell r="F95" t="str">
            <v>India</v>
          </cell>
        </row>
        <row r="96">
          <cell r="F96" t="str">
            <v>Indonesia</v>
          </cell>
        </row>
        <row r="97">
          <cell r="F97" t="str">
            <v>Irak</v>
          </cell>
        </row>
        <row r="98">
          <cell r="F98" t="str">
            <v>Irán</v>
          </cell>
        </row>
        <row r="99">
          <cell r="F99" t="str">
            <v>Irlanda</v>
          </cell>
        </row>
        <row r="100">
          <cell r="F100" t="str">
            <v>Isla Bouvet</v>
          </cell>
        </row>
        <row r="101">
          <cell r="F101" t="str">
            <v>Isla Christmas</v>
          </cell>
        </row>
        <row r="102">
          <cell r="F102" t="str">
            <v>Isla de Mano</v>
          </cell>
        </row>
        <row r="103">
          <cell r="F103" t="str">
            <v>Isla Norfolk</v>
          </cell>
        </row>
        <row r="104">
          <cell r="F104" t="str">
            <v>Isla Sandwich del Sur</v>
          </cell>
        </row>
        <row r="105">
          <cell r="F105" t="str">
            <v>Isla Wake</v>
          </cell>
        </row>
        <row r="106">
          <cell r="F106" t="str">
            <v>Islandia</v>
          </cell>
        </row>
        <row r="107">
          <cell r="F107" t="str">
            <v>Islas Caimán</v>
          </cell>
        </row>
        <row r="108">
          <cell r="F108" t="str">
            <v>Islas Cocos</v>
          </cell>
        </row>
        <row r="109">
          <cell r="F109" t="str">
            <v>Islas Cook</v>
          </cell>
        </row>
        <row r="110">
          <cell r="F110" t="str">
            <v>Islas Feroe</v>
          </cell>
        </row>
        <row r="111">
          <cell r="F111" t="str">
            <v>Islas Heard y McDonald</v>
          </cell>
        </row>
        <row r="112">
          <cell r="F112" t="str">
            <v>Islas Malvinas</v>
          </cell>
        </row>
        <row r="113">
          <cell r="F113" t="str">
            <v>Islas Marianas del Norte</v>
          </cell>
        </row>
        <row r="114">
          <cell r="F114" t="str">
            <v>Islas Marshall</v>
          </cell>
        </row>
        <row r="115">
          <cell r="F115" t="str">
            <v>Islas Niue</v>
          </cell>
        </row>
        <row r="116">
          <cell r="F116" t="str">
            <v>Islas Pitcairn</v>
          </cell>
        </row>
        <row r="117">
          <cell r="F117" t="str">
            <v>Islas salomón</v>
          </cell>
        </row>
        <row r="118">
          <cell r="F118" t="str">
            <v>Islas Tokelau</v>
          </cell>
        </row>
        <row r="119">
          <cell r="F119" t="str">
            <v>Islas Turcas y Caicos</v>
          </cell>
        </row>
        <row r="120">
          <cell r="F120" t="str">
            <v>Islas ultramarinas de Estados Unidos</v>
          </cell>
        </row>
        <row r="121">
          <cell r="F121" t="str">
            <v>Islas Vírgenes Británicas</v>
          </cell>
        </row>
        <row r="122">
          <cell r="F122" t="str">
            <v>Islas Vírgenes Estadounidenses</v>
          </cell>
        </row>
        <row r="123">
          <cell r="F123" t="str">
            <v>Israel</v>
          </cell>
        </row>
        <row r="124">
          <cell r="F124" t="str">
            <v>Italia</v>
          </cell>
        </row>
        <row r="125">
          <cell r="F125" t="str">
            <v>Jamaica</v>
          </cell>
        </row>
        <row r="126">
          <cell r="F126" t="str">
            <v>Japón</v>
          </cell>
        </row>
        <row r="127">
          <cell r="F127" t="str">
            <v>Jersey</v>
          </cell>
        </row>
        <row r="128">
          <cell r="F128" t="str">
            <v>Jordania</v>
          </cell>
        </row>
        <row r="129">
          <cell r="F129" t="str">
            <v>Kazajistán</v>
          </cell>
        </row>
        <row r="130">
          <cell r="F130" t="str">
            <v>Kenia</v>
          </cell>
        </row>
        <row r="131">
          <cell r="F131" t="str">
            <v>Kirguizistán</v>
          </cell>
        </row>
        <row r="132">
          <cell r="F132" t="str">
            <v>Kiribati</v>
          </cell>
        </row>
        <row r="133">
          <cell r="F133" t="str">
            <v>Kuwait</v>
          </cell>
        </row>
        <row r="134">
          <cell r="F134" t="str">
            <v>Laos</v>
          </cell>
        </row>
        <row r="135">
          <cell r="F135" t="str">
            <v>Lesoto</v>
          </cell>
        </row>
        <row r="136">
          <cell r="F136" t="str">
            <v>Letonia</v>
          </cell>
        </row>
        <row r="137">
          <cell r="F137" t="str">
            <v>Líbano</v>
          </cell>
        </row>
        <row r="138">
          <cell r="F138" t="str">
            <v>Liberia</v>
          </cell>
        </row>
        <row r="139">
          <cell r="F139" t="str">
            <v>Libia</v>
          </cell>
        </row>
        <row r="140">
          <cell r="F140" t="str">
            <v>Liechtenstein</v>
          </cell>
        </row>
        <row r="141">
          <cell r="F141" t="str">
            <v>Lituania</v>
          </cell>
        </row>
        <row r="142">
          <cell r="F142" t="str">
            <v>Luxemburgo</v>
          </cell>
        </row>
        <row r="143">
          <cell r="F143" t="str">
            <v>Macedonia</v>
          </cell>
        </row>
        <row r="144">
          <cell r="F144" t="str">
            <v>Madagascar</v>
          </cell>
        </row>
        <row r="145">
          <cell r="F145" t="str">
            <v>Maiceo</v>
          </cell>
        </row>
        <row r="146">
          <cell r="F146" t="str">
            <v>Malasia</v>
          </cell>
        </row>
        <row r="147">
          <cell r="F147" t="str">
            <v>Malaui</v>
          </cell>
        </row>
        <row r="148">
          <cell r="F148" t="str">
            <v>Maldivas</v>
          </cell>
        </row>
        <row r="149">
          <cell r="F149" t="str">
            <v>Mali</v>
          </cell>
        </row>
        <row r="150">
          <cell r="F150" t="str">
            <v>Malta</v>
          </cell>
        </row>
        <row r="151">
          <cell r="F151" t="str">
            <v>Marruecos</v>
          </cell>
        </row>
        <row r="152">
          <cell r="F152" t="str">
            <v>Martinica</v>
          </cell>
        </row>
        <row r="153">
          <cell r="F153" t="str">
            <v>Mauricio</v>
          </cell>
        </row>
        <row r="154">
          <cell r="F154" t="str">
            <v>Mauritania</v>
          </cell>
        </row>
        <row r="155">
          <cell r="F155" t="str">
            <v>Mayotte</v>
          </cell>
        </row>
        <row r="156">
          <cell r="F156" t="str">
            <v>México</v>
          </cell>
        </row>
        <row r="157">
          <cell r="F157" t="str">
            <v>Micronesia</v>
          </cell>
        </row>
        <row r="158">
          <cell r="F158" t="str">
            <v>Moldavia</v>
          </cell>
        </row>
        <row r="159">
          <cell r="F159" t="str">
            <v>Mónaco</v>
          </cell>
        </row>
        <row r="160">
          <cell r="F160" t="str">
            <v>Mongolia</v>
          </cell>
        </row>
        <row r="161">
          <cell r="F161" t="str">
            <v>Monserrat</v>
          </cell>
        </row>
        <row r="162">
          <cell r="F162" t="str">
            <v>Montenegro</v>
          </cell>
        </row>
        <row r="163">
          <cell r="F163" t="str">
            <v>Mozambique</v>
          </cell>
        </row>
        <row r="164">
          <cell r="F164" t="str">
            <v>Myanmar</v>
          </cell>
        </row>
        <row r="165">
          <cell r="F165" t="str">
            <v>Namibia</v>
          </cell>
        </row>
        <row r="166">
          <cell r="F166" t="str">
            <v>Nauru</v>
          </cell>
        </row>
        <row r="167">
          <cell r="F167" t="str">
            <v>Nepal</v>
          </cell>
        </row>
        <row r="168">
          <cell r="F168" t="str">
            <v>Nicaragua</v>
          </cell>
        </row>
        <row r="169">
          <cell r="F169" t="str">
            <v>Níger</v>
          </cell>
        </row>
        <row r="170">
          <cell r="F170" t="str">
            <v>Nigeria</v>
          </cell>
        </row>
        <row r="171">
          <cell r="F171" t="str">
            <v>Ninguno</v>
          </cell>
        </row>
        <row r="172">
          <cell r="F172" t="str">
            <v>Niue</v>
          </cell>
        </row>
        <row r="173">
          <cell r="F173" t="str">
            <v>Noruega</v>
          </cell>
        </row>
        <row r="174">
          <cell r="F174" t="str">
            <v>Nueva Caledonia</v>
          </cell>
        </row>
        <row r="175">
          <cell r="F175" t="str">
            <v>Nueva Zelanda</v>
          </cell>
        </row>
        <row r="176">
          <cell r="F176" t="str">
            <v>Omán</v>
          </cell>
        </row>
        <row r="177">
          <cell r="F177" t="str">
            <v>Países Bajos</v>
          </cell>
        </row>
        <row r="178">
          <cell r="F178" t="str">
            <v>Pakistán</v>
          </cell>
        </row>
        <row r="179">
          <cell r="F179" t="str">
            <v>Palaos</v>
          </cell>
        </row>
        <row r="180">
          <cell r="F180" t="str">
            <v>Palestina</v>
          </cell>
        </row>
        <row r="181">
          <cell r="F181" t="str">
            <v>Panamá</v>
          </cell>
        </row>
        <row r="182">
          <cell r="F182" t="str">
            <v>Papúa Nueva Guinea</v>
          </cell>
        </row>
        <row r="183">
          <cell r="F183" t="str">
            <v>Paraguay</v>
          </cell>
        </row>
        <row r="184">
          <cell r="F184" t="str">
            <v>Perú</v>
          </cell>
        </row>
        <row r="185">
          <cell r="F185" t="str">
            <v>Polinesia francesa</v>
          </cell>
        </row>
        <row r="186">
          <cell r="F186" t="str">
            <v>Polonia</v>
          </cell>
        </row>
        <row r="187">
          <cell r="F187" t="str">
            <v>Portugal</v>
          </cell>
        </row>
        <row r="188">
          <cell r="F188" t="str">
            <v>Puerto rico</v>
          </cell>
        </row>
        <row r="189">
          <cell r="F189" t="str">
            <v>Qatar</v>
          </cell>
        </row>
        <row r="190">
          <cell r="F190" t="str">
            <v>Reino unido</v>
          </cell>
        </row>
        <row r="191">
          <cell r="F191" t="str">
            <v>Rep. Centroafricana</v>
          </cell>
        </row>
        <row r="192">
          <cell r="F192" t="str">
            <v>Rep. Dem. Del Congo</v>
          </cell>
        </row>
        <row r="193">
          <cell r="F193" t="str">
            <v>Republica Checa</v>
          </cell>
        </row>
        <row r="194">
          <cell r="F194" t="str">
            <v>Republica Dominicana</v>
          </cell>
        </row>
        <row r="195">
          <cell r="F195" t="str">
            <v>Reunión</v>
          </cell>
        </row>
        <row r="196">
          <cell r="F196" t="str">
            <v>Ruanda</v>
          </cell>
        </row>
        <row r="197">
          <cell r="F197" t="str">
            <v>Rumania</v>
          </cell>
        </row>
        <row r="198">
          <cell r="F198" t="str">
            <v>Rusia</v>
          </cell>
        </row>
        <row r="199">
          <cell r="F199" t="str">
            <v>Sahara occidental</v>
          </cell>
        </row>
        <row r="200">
          <cell r="F200" t="str">
            <v>Samoa americana</v>
          </cell>
        </row>
        <row r="201">
          <cell r="F201" t="str">
            <v>Samoa oriental</v>
          </cell>
        </row>
        <row r="202">
          <cell r="F202" t="str">
            <v>San Cristóbal y nieves</v>
          </cell>
        </row>
        <row r="203">
          <cell r="F203" t="str">
            <v>San marino</v>
          </cell>
        </row>
        <row r="204">
          <cell r="F204" t="str">
            <v>San Pedro y Míguenlo</v>
          </cell>
        </row>
        <row r="205">
          <cell r="F205" t="str">
            <v>San Vicente y las granadillas</v>
          </cell>
        </row>
        <row r="206">
          <cell r="F206" t="str">
            <v>Santa Helena</v>
          </cell>
        </row>
        <row r="207">
          <cell r="F207" t="str">
            <v>Santa Lucia</v>
          </cell>
        </row>
        <row r="208">
          <cell r="F208" t="str">
            <v>Santo tome y príncipe</v>
          </cell>
        </row>
        <row r="209">
          <cell r="F209" t="str">
            <v>Senegal</v>
          </cell>
        </row>
        <row r="210">
          <cell r="F210" t="str">
            <v>Serbia</v>
          </cell>
        </row>
        <row r="211">
          <cell r="F211" t="str">
            <v>Seychelles</v>
          </cell>
        </row>
        <row r="212">
          <cell r="F212" t="str">
            <v>Sierra leona</v>
          </cell>
        </row>
        <row r="213">
          <cell r="F213" t="str">
            <v>Singapur</v>
          </cell>
        </row>
        <row r="214">
          <cell r="F214" t="str">
            <v>Siria</v>
          </cell>
        </row>
        <row r="215">
          <cell r="F215" t="str">
            <v>Somalia</v>
          </cell>
        </row>
        <row r="216">
          <cell r="F216" t="str">
            <v>Sri Lanka</v>
          </cell>
        </row>
        <row r="217">
          <cell r="F217" t="str">
            <v>Suazilandia</v>
          </cell>
        </row>
        <row r="218">
          <cell r="F218" t="str">
            <v>Sudáfrica</v>
          </cell>
        </row>
        <row r="219">
          <cell r="F219" t="str">
            <v>Sudan</v>
          </cell>
        </row>
        <row r="220">
          <cell r="F220" t="str">
            <v>Suecia</v>
          </cell>
        </row>
        <row r="221">
          <cell r="F221" t="str">
            <v>Suiza</v>
          </cell>
        </row>
        <row r="222">
          <cell r="F222" t="str">
            <v>Surinam</v>
          </cell>
        </row>
        <row r="223">
          <cell r="F223" t="str">
            <v>Svalbard</v>
          </cell>
        </row>
        <row r="224">
          <cell r="F224" t="str">
            <v>Tailandia</v>
          </cell>
        </row>
        <row r="225">
          <cell r="F225" t="str">
            <v>Taiwán</v>
          </cell>
        </row>
        <row r="226">
          <cell r="F226" t="str">
            <v>Tanzania</v>
          </cell>
        </row>
        <row r="227">
          <cell r="F227" t="str">
            <v>Tayiquistan</v>
          </cell>
        </row>
        <row r="228">
          <cell r="F228" t="str">
            <v>Terr. Brit. Océano indico</v>
          </cell>
        </row>
        <row r="229">
          <cell r="F229" t="str">
            <v>Territorios australes franceses</v>
          </cell>
        </row>
        <row r="230">
          <cell r="F230" t="str">
            <v>Timor oriental</v>
          </cell>
        </row>
        <row r="231">
          <cell r="F231" t="str">
            <v>Togo</v>
          </cell>
        </row>
        <row r="232">
          <cell r="F232" t="str">
            <v>Tonga</v>
          </cell>
        </row>
        <row r="233">
          <cell r="F233" t="str">
            <v>Trinidad y Tobago</v>
          </cell>
        </row>
        <row r="234">
          <cell r="F234" t="str">
            <v>Túnez</v>
          </cell>
        </row>
        <row r="235">
          <cell r="F235" t="str">
            <v>Turkmenistán</v>
          </cell>
        </row>
        <row r="236">
          <cell r="F236" t="str">
            <v>Turquía</v>
          </cell>
        </row>
        <row r="237">
          <cell r="F237" t="str">
            <v>Tuvalu</v>
          </cell>
        </row>
        <row r="238">
          <cell r="F238" t="str">
            <v>Ucrania</v>
          </cell>
        </row>
        <row r="239">
          <cell r="F239" t="str">
            <v>Uganda</v>
          </cell>
        </row>
        <row r="240">
          <cell r="F240" t="str">
            <v>Unión europea</v>
          </cell>
        </row>
        <row r="241">
          <cell r="F241" t="str">
            <v>Uruguay</v>
          </cell>
        </row>
        <row r="242">
          <cell r="F242" t="str">
            <v>Uzbekistán</v>
          </cell>
        </row>
        <row r="243">
          <cell r="F243" t="str">
            <v>Vanuatu</v>
          </cell>
        </row>
        <row r="244">
          <cell r="F244" t="str">
            <v>Venezuela</v>
          </cell>
        </row>
        <row r="245">
          <cell r="F245" t="str">
            <v>Vietnam</v>
          </cell>
        </row>
        <row r="246">
          <cell r="F246" t="str">
            <v>Wallis y Futuna</v>
          </cell>
        </row>
        <row r="247">
          <cell r="F247" t="str">
            <v>Yemen</v>
          </cell>
        </row>
        <row r="248">
          <cell r="F248" t="str">
            <v>Yibuti</v>
          </cell>
        </row>
        <row r="249">
          <cell r="F249" t="str">
            <v>Yugoslavia</v>
          </cell>
        </row>
        <row r="250">
          <cell r="F250" t="str">
            <v>Zambia</v>
          </cell>
        </row>
        <row r="251">
          <cell r="F251" t="str">
            <v>Zimbabue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njeros Visitantes"/>
      <sheetName val="Lista"/>
    </sheetNames>
    <sheetDataSet>
      <sheetData sheetId="0" refreshError="1"/>
      <sheetData sheetId="1">
        <row r="1">
          <cell r="A1" t="str">
            <v>Escuela Internacional De Ciencias Económicas Y Administrativas</v>
          </cell>
          <cell r="H1" t="str">
            <v>1 día</v>
          </cell>
        </row>
        <row r="2">
          <cell r="H2" t="str">
            <v>2 días</v>
          </cell>
        </row>
        <row r="3">
          <cell r="H3" t="str">
            <v>3 días</v>
          </cell>
        </row>
        <row r="4">
          <cell r="H4" t="str">
            <v>4 días</v>
          </cell>
        </row>
        <row r="5">
          <cell r="H5" t="str">
            <v>5 días</v>
          </cell>
        </row>
        <row r="6">
          <cell r="H6" t="str">
            <v>2 semanas</v>
          </cell>
        </row>
        <row r="7">
          <cell r="H7" t="str">
            <v>3 semanas</v>
          </cell>
        </row>
        <row r="8">
          <cell r="H8" t="str">
            <v>4 semanas</v>
          </cell>
        </row>
        <row r="9">
          <cell r="H9" t="str">
            <v>2 meses</v>
          </cell>
        </row>
        <row r="10">
          <cell r="H10" t="str">
            <v>3 meses</v>
          </cell>
        </row>
        <row r="11">
          <cell r="H11" t="str">
            <v>1 semestre</v>
          </cell>
        </row>
        <row r="12">
          <cell r="H12" t="str">
            <v>1 año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
      <sheetName val="2.Estudiantes"/>
      <sheetName val="3. profesor_forma_contratac"/>
      <sheetName val="4. Profesores"/>
      <sheetName val="5. Profesores Listado"/>
      <sheetName val="Información por Grupos"/>
      <sheetName val="6. Proyectos de Investigación."/>
      <sheetName val="6. Proyectos de Investigaci (2)"/>
      <sheetName val="7. Grupos de Investigación"/>
      <sheetName val="7A. Información por Grupos_."/>
      <sheetName val="7B.Clasificación Investigadores"/>
      <sheetName val="7B.Clasificación Investigad (2)"/>
      <sheetName val="8.Publicaciones."/>
      <sheetName val="8.Publicaciones. (2)"/>
      <sheetName val="9. Convenios "/>
      <sheetName val="9A. Extensión"/>
      <sheetName val="10. Profesores Visitantes"/>
      <sheetName val="11. Inmuebles."/>
      <sheetName val="12. Innovaciones."/>
    </sheetNames>
    <sheetDataSet>
      <sheetData sheetId="0">
        <row r="13">
          <cell r="E13" t="str">
            <v>Instituto de La Familia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ED389C4-5486-4955-9569-F29B6730950C}" name="Tabla52" displayName="Tabla52" ref="B8:I36" totalsRowShown="0" headerRowDxfId="35" headerRowBorderDxfId="34" tableBorderDxfId="33" totalsRowBorderDxfId="32">
  <tableColumns count="8">
    <tableColumn id="1" xr3:uid="{609FD57E-78CF-43D0-AB50-3D60E6C5C633}" name="No. " dataDxfId="31"/>
    <tableColumn id="2" xr3:uid="{2F2B884C-3EA1-4C98-9807-70BD4209E411}" name="Nombre" dataDxfId="30"/>
    <tableColumn id="3" xr3:uid="{47FE6554-23FD-47BC-AB82-D83E9589D77F}" name="Area de conocimiento" dataDxfId="29"/>
    <tableColumn id="4" xr3:uid="{195D377A-CE77-4F5C-89B0-E21EA92A8709}" name="Entidad o Institución de origen" dataDxfId="28"/>
    <tableColumn id="5" xr3:uid="{C91C0E56-B9EB-47DD-B81A-90E1591CDD1A}" name="Pais" dataDxfId="27"/>
    <tableColumn id="6" xr3:uid="{B3E3D553-FC12-4962-8862-5ACDD14D1B02}" name="Objeto o Actividad" dataDxfId="26"/>
    <tableColumn id="7" xr3:uid="{B5D0DA6B-7D7D-44BF-987E-A859DE1B47D1}" name="Año" dataDxfId="25"/>
    <tableColumn id="8" xr3:uid="{2EF9F87B-4FE2-4BA5-8AB1-7451E8CE32F4}" name="Duración estadía" dataDxfId="24"/>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B5FEFF-BF19-4821-A6E7-C8DA7A4BC514}" name="Tabla2" displayName="Tabla2" ref="B8:G10" totalsRowShown="0" headerRowDxfId="23" dataDxfId="21" headerRowBorderDxfId="22" tableBorderDxfId="20" headerRowCellStyle="Normal 3">
  <autoFilter ref="B8:G10" xr:uid="{CDD29AFC-5263-4AD5-A64C-818F4FD8D8C8}"/>
  <tableColumns count="6">
    <tableColumn id="1" xr3:uid="{39D8141E-7170-43F1-AA70-47D83F9F9B3D}" name="No." dataDxfId="19" dataCellStyle="Normal 3"/>
    <tableColumn id="2" xr3:uid="{8653C4F4-1D59-4845-B3B4-F904C64D62F1}" name="Profesor" dataDxfId="18" dataCellStyle="Normal 3"/>
    <tableColumn id="3" xr3:uid="{E0491355-24F7-454A-84A1-FA8C2105DE5A}" name="Innovación" dataDxfId="17" dataCellStyle="Normal 3"/>
    <tableColumn id="4" xr3:uid="{2C4719C4-5B4A-4E00-9E6A-E0F1F0A1F5F1}" name="Beneficiario" dataDxfId="16" dataCellStyle="Normal 3"/>
    <tableColumn id="5" xr3:uid="{68FA2245-0CAC-4222-8096-43D05B7FB635}" name="Aplicación ó uso efectivo" dataDxfId="15" dataCellStyle="Normal 3"/>
    <tableColumn id="6" xr3:uid="{F43A432B-1648-402F-9AD2-A229E3961604}" name="Año" dataDxfId="14" dataCellStyle="Normal 3"/>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CB67F-7971-45D1-B8D5-A62313AF9EC9}">
  <dimension ref="A1:WVY24"/>
  <sheetViews>
    <sheetView showGridLines="0" showRowColHeaders="0" topLeftCell="A9" zoomScale="85" zoomScaleNormal="85" workbookViewId="0">
      <selection activeCell="A16" sqref="A16"/>
    </sheetView>
  </sheetViews>
  <sheetFormatPr baseColWidth="10" defaultColWidth="0" defaultRowHeight="15" customHeight="1" zeroHeight="1"/>
  <cols>
    <col min="1" max="1" width="17.5" style="7" customWidth="1"/>
    <col min="2" max="2" width="15.25" style="7" customWidth="1"/>
    <col min="3" max="3" width="7.75" style="7" customWidth="1"/>
    <col min="4" max="4" width="8.25" style="7" customWidth="1"/>
    <col min="5" max="5" width="25.875" style="7" customWidth="1"/>
    <col min="6" max="6" width="43" style="7" bestFit="1" customWidth="1"/>
    <col min="7" max="9" width="7.375" style="7" customWidth="1"/>
    <col min="10" max="10" width="18" style="7" customWidth="1"/>
    <col min="11" max="11" width="9.625" style="7" customWidth="1"/>
    <col min="12" max="12" width="11.375" style="7" hidden="1"/>
    <col min="13" max="13" width="12.125" style="7" hidden="1"/>
    <col min="14" max="14" width="10.625" style="7" hidden="1"/>
    <col min="15" max="15" width="13" style="7" hidden="1"/>
    <col min="16" max="16" width="10.625" style="7" hidden="1"/>
    <col min="17" max="17" width="13.25" style="7" hidden="1"/>
    <col min="18" max="256" width="10.625" style="7" hidden="1"/>
    <col min="257" max="257" width="7.875" style="7" hidden="1"/>
    <col min="258" max="258" width="15.25" style="7" hidden="1"/>
    <col min="259" max="259" width="7.75" style="7" hidden="1"/>
    <col min="260" max="260" width="8.25" style="7" hidden="1"/>
    <col min="261" max="261" width="9.125" style="7" hidden="1"/>
    <col min="262" max="262" width="43" style="7" hidden="1"/>
    <col min="263" max="263" width="5.125" style="7" hidden="1"/>
    <col min="264" max="264" width="4.875" style="7" hidden="1"/>
    <col min="265" max="265" width="4.375" style="7" hidden="1"/>
    <col min="266" max="266" width="9.5" style="7" hidden="1"/>
    <col min="267" max="267" width="9.625" style="7" hidden="1"/>
    <col min="268" max="268" width="11.375" style="7" hidden="1"/>
    <col min="269" max="269" width="12.125" style="7" hidden="1"/>
    <col min="270" max="270" width="10.625" style="7" hidden="1"/>
    <col min="271" max="271" width="13" style="7" hidden="1"/>
    <col min="272" max="272" width="10.625" style="7" hidden="1"/>
    <col min="273" max="273" width="13.25" style="7" hidden="1"/>
    <col min="274" max="512" width="10.625" style="7" hidden="1"/>
    <col min="513" max="513" width="7.875" style="7" hidden="1"/>
    <col min="514" max="514" width="15.25" style="7" hidden="1"/>
    <col min="515" max="515" width="7.75" style="7" hidden="1"/>
    <col min="516" max="516" width="8.25" style="7" hidden="1"/>
    <col min="517" max="517" width="9.125" style="7" hidden="1"/>
    <col min="518" max="518" width="43" style="7" hidden="1"/>
    <col min="519" max="519" width="5.125" style="7" hidden="1"/>
    <col min="520" max="520" width="4.875" style="7" hidden="1"/>
    <col min="521" max="521" width="4.375" style="7" hidden="1"/>
    <col min="522" max="522" width="9.5" style="7" hidden="1"/>
    <col min="523" max="523" width="9.625" style="7" hidden="1"/>
    <col min="524" max="524" width="11.375" style="7" hidden="1"/>
    <col min="525" max="525" width="12.125" style="7" hidden="1"/>
    <col min="526" max="526" width="10.625" style="7" hidden="1"/>
    <col min="527" max="527" width="13" style="7" hidden="1"/>
    <col min="528" max="528" width="10.625" style="7" hidden="1"/>
    <col min="529" max="529" width="13.25" style="7" hidden="1"/>
    <col min="530" max="768" width="10.625" style="7" hidden="1"/>
    <col min="769" max="769" width="7.875" style="7" hidden="1"/>
    <col min="770" max="770" width="15.25" style="7" hidden="1"/>
    <col min="771" max="771" width="7.75" style="7" hidden="1"/>
    <col min="772" max="772" width="8.25" style="7" hidden="1"/>
    <col min="773" max="773" width="9.125" style="7" hidden="1"/>
    <col min="774" max="774" width="43" style="7" hidden="1"/>
    <col min="775" max="775" width="5.125" style="7" hidden="1"/>
    <col min="776" max="776" width="4.875" style="7" hidden="1"/>
    <col min="777" max="777" width="4.375" style="7" hidden="1"/>
    <col min="778" max="778" width="9.5" style="7" hidden="1"/>
    <col min="779" max="779" width="9.625" style="7" hidden="1"/>
    <col min="780" max="780" width="11.375" style="7" hidden="1"/>
    <col min="781" max="781" width="12.125" style="7" hidden="1"/>
    <col min="782" max="782" width="10.625" style="7" hidden="1"/>
    <col min="783" max="783" width="13" style="7" hidden="1"/>
    <col min="784" max="784" width="10.625" style="7" hidden="1"/>
    <col min="785" max="785" width="13.25" style="7" hidden="1"/>
    <col min="786" max="1024" width="10.625" style="7" hidden="1"/>
    <col min="1025" max="1025" width="7.875" style="7" hidden="1"/>
    <col min="1026" max="1026" width="15.25" style="7" hidden="1"/>
    <col min="1027" max="1027" width="7.75" style="7" hidden="1"/>
    <col min="1028" max="1028" width="8.25" style="7" hidden="1"/>
    <col min="1029" max="1029" width="9.125" style="7" hidden="1"/>
    <col min="1030" max="1030" width="43" style="7" hidden="1"/>
    <col min="1031" max="1031" width="5.125" style="7" hidden="1"/>
    <col min="1032" max="1032" width="4.875" style="7" hidden="1"/>
    <col min="1033" max="1033" width="4.375" style="7" hidden="1"/>
    <col min="1034" max="1034" width="9.5" style="7" hidden="1"/>
    <col min="1035" max="1035" width="9.625" style="7" hidden="1"/>
    <col min="1036" max="1036" width="11.375" style="7" hidden="1"/>
    <col min="1037" max="1037" width="12.125" style="7" hidden="1"/>
    <col min="1038" max="1038" width="10.625" style="7" hidden="1"/>
    <col min="1039" max="1039" width="13" style="7" hidden="1"/>
    <col min="1040" max="1040" width="10.625" style="7" hidden="1"/>
    <col min="1041" max="1041" width="13.25" style="7" hidden="1"/>
    <col min="1042" max="1280" width="10.625" style="7" hidden="1"/>
    <col min="1281" max="1281" width="7.875" style="7" hidden="1"/>
    <col min="1282" max="1282" width="15.25" style="7" hidden="1"/>
    <col min="1283" max="1283" width="7.75" style="7" hidden="1"/>
    <col min="1284" max="1284" width="8.25" style="7" hidden="1"/>
    <col min="1285" max="1285" width="9.125" style="7" hidden="1"/>
    <col min="1286" max="1286" width="43" style="7" hidden="1"/>
    <col min="1287" max="1287" width="5.125" style="7" hidden="1"/>
    <col min="1288" max="1288" width="4.875" style="7" hidden="1"/>
    <col min="1289" max="1289" width="4.375" style="7" hidden="1"/>
    <col min="1290" max="1290" width="9.5" style="7" hidden="1"/>
    <col min="1291" max="1291" width="9.625" style="7" hidden="1"/>
    <col min="1292" max="1292" width="11.375" style="7" hidden="1"/>
    <col min="1293" max="1293" width="12.125" style="7" hidden="1"/>
    <col min="1294" max="1294" width="10.625" style="7" hidden="1"/>
    <col min="1295" max="1295" width="13" style="7" hidden="1"/>
    <col min="1296" max="1296" width="10.625" style="7" hidden="1"/>
    <col min="1297" max="1297" width="13.25" style="7" hidden="1"/>
    <col min="1298" max="1536" width="10.625" style="7" hidden="1"/>
    <col min="1537" max="1537" width="7.875" style="7" hidden="1"/>
    <col min="1538" max="1538" width="15.25" style="7" hidden="1"/>
    <col min="1539" max="1539" width="7.75" style="7" hidden="1"/>
    <col min="1540" max="1540" width="8.25" style="7" hidden="1"/>
    <col min="1541" max="1541" width="9.125" style="7" hidden="1"/>
    <col min="1542" max="1542" width="43" style="7" hidden="1"/>
    <col min="1543" max="1543" width="5.125" style="7" hidden="1"/>
    <col min="1544" max="1544" width="4.875" style="7" hidden="1"/>
    <col min="1545" max="1545" width="4.375" style="7" hidden="1"/>
    <col min="1546" max="1546" width="9.5" style="7" hidden="1"/>
    <col min="1547" max="1547" width="9.625" style="7" hidden="1"/>
    <col min="1548" max="1548" width="11.375" style="7" hidden="1"/>
    <col min="1549" max="1549" width="12.125" style="7" hidden="1"/>
    <col min="1550" max="1550" width="10.625" style="7" hidden="1"/>
    <col min="1551" max="1551" width="13" style="7" hidden="1"/>
    <col min="1552" max="1552" width="10.625" style="7" hidden="1"/>
    <col min="1553" max="1553" width="13.25" style="7" hidden="1"/>
    <col min="1554" max="1792" width="10.625" style="7" hidden="1"/>
    <col min="1793" max="1793" width="7.875" style="7" hidden="1"/>
    <col min="1794" max="1794" width="15.25" style="7" hidden="1"/>
    <col min="1795" max="1795" width="7.75" style="7" hidden="1"/>
    <col min="1796" max="1796" width="8.25" style="7" hidden="1"/>
    <col min="1797" max="1797" width="9.125" style="7" hidden="1"/>
    <col min="1798" max="1798" width="43" style="7" hidden="1"/>
    <col min="1799" max="1799" width="5.125" style="7" hidden="1"/>
    <col min="1800" max="1800" width="4.875" style="7" hidden="1"/>
    <col min="1801" max="1801" width="4.375" style="7" hidden="1"/>
    <col min="1802" max="1802" width="9.5" style="7" hidden="1"/>
    <col min="1803" max="1803" width="9.625" style="7" hidden="1"/>
    <col min="1804" max="1804" width="11.375" style="7" hidden="1"/>
    <col min="1805" max="1805" width="12.125" style="7" hidden="1"/>
    <col min="1806" max="1806" width="10.625" style="7" hidden="1"/>
    <col min="1807" max="1807" width="13" style="7" hidden="1"/>
    <col min="1808" max="1808" width="10.625" style="7" hidden="1"/>
    <col min="1809" max="1809" width="13.25" style="7" hidden="1"/>
    <col min="1810" max="2048" width="10.625" style="7" hidden="1"/>
    <col min="2049" max="2049" width="7.875" style="7" hidden="1"/>
    <col min="2050" max="2050" width="15.25" style="7" hidden="1"/>
    <col min="2051" max="2051" width="7.75" style="7" hidden="1"/>
    <col min="2052" max="2052" width="8.25" style="7" hidden="1"/>
    <col min="2053" max="2053" width="9.125" style="7" hidden="1"/>
    <col min="2054" max="2054" width="43" style="7" hidden="1"/>
    <col min="2055" max="2055" width="5.125" style="7" hidden="1"/>
    <col min="2056" max="2056" width="4.875" style="7" hidden="1"/>
    <col min="2057" max="2057" width="4.375" style="7" hidden="1"/>
    <col min="2058" max="2058" width="9.5" style="7" hidden="1"/>
    <col min="2059" max="2059" width="9.625" style="7" hidden="1"/>
    <col min="2060" max="2060" width="11.375" style="7" hidden="1"/>
    <col min="2061" max="2061" width="12.125" style="7" hidden="1"/>
    <col min="2062" max="2062" width="10.625" style="7" hidden="1"/>
    <col min="2063" max="2063" width="13" style="7" hidden="1"/>
    <col min="2064" max="2064" width="10.625" style="7" hidden="1"/>
    <col min="2065" max="2065" width="13.25" style="7" hidden="1"/>
    <col min="2066" max="2304" width="10.625" style="7" hidden="1"/>
    <col min="2305" max="2305" width="7.875" style="7" hidden="1"/>
    <col min="2306" max="2306" width="15.25" style="7" hidden="1"/>
    <col min="2307" max="2307" width="7.75" style="7" hidden="1"/>
    <col min="2308" max="2308" width="8.25" style="7" hidden="1"/>
    <col min="2309" max="2309" width="9.125" style="7" hidden="1"/>
    <col min="2310" max="2310" width="43" style="7" hidden="1"/>
    <col min="2311" max="2311" width="5.125" style="7" hidden="1"/>
    <col min="2312" max="2312" width="4.875" style="7" hidden="1"/>
    <col min="2313" max="2313" width="4.375" style="7" hidden="1"/>
    <col min="2314" max="2314" width="9.5" style="7" hidden="1"/>
    <col min="2315" max="2315" width="9.625" style="7" hidden="1"/>
    <col min="2316" max="2316" width="11.375" style="7" hidden="1"/>
    <col min="2317" max="2317" width="12.125" style="7" hidden="1"/>
    <col min="2318" max="2318" width="10.625" style="7" hidden="1"/>
    <col min="2319" max="2319" width="13" style="7" hidden="1"/>
    <col min="2320" max="2320" width="10.625" style="7" hidden="1"/>
    <col min="2321" max="2321" width="13.25" style="7" hidden="1"/>
    <col min="2322" max="2560" width="10.625" style="7" hidden="1"/>
    <col min="2561" max="2561" width="7.875" style="7" hidden="1"/>
    <col min="2562" max="2562" width="15.25" style="7" hidden="1"/>
    <col min="2563" max="2563" width="7.75" style="7" hidden="1"/>
    <col min="2564" max="2564" width="8.25" style="7" hidden="1"/>
    <col min="2565" max="2565" width="9.125" style="7" hidden="1"/>
    <col min="2566" max="2566" width="43" style="7" hidden="1"/>
    <col min="2567" max="2567" width="5.125" style="7" hidden="1"/>
    <col min="2568" max="2568" width="4.875" style="7" hidden="1"/>
    <col min="2569" max="2569" width="4.375" style="7" hidden="1"/>
    <col min="2570" max="2570" width="9.5" style="7" hidden="1"/>
    <col min="2571" max="2571" width="9.625" style="7" hidden="1"/>
    <col min="2572" max="2572" width="11.375" style="7" hidden="1"/>
    <col min="2573" max="2573" width="12.125" style="7" hidden="1"/>
    <col min="2574" max="2574" width="10.625" style="7" hidden="1"/>
    <col min="2575" max="2575" width="13" style="7" hidden="1"/>
    <col min="2576" max="2576" width="10.625" style="7" hidden="1"/>
    <col min="2577" max="2577" width="13.25" style="7" hidden="1"/>
    <col min="2578" max="2816" width="10.625" style="7" hidden="1"/>
    <col min="2817" max="2817" width="7.875" style="7" hidden="1"/>
    <col min="2818" max="2818" width="15.25" style="7" hidden="1"/>
    <col min="2819" max="2819" width="7.75" style="7" hidden="1"/>
    <col min="2820" max="2820" width="8.25" style="7" hidden="1"/>
    <col min="2821" max="2821" width="9.125" style="7" hidden="1"/>
    <col min="2822" max="2822" width="43" style="7" hidden="1"/>
    <col min="2823" max="2823" width="5.125" style="7" hidden="1"/>
    <col min="2824" max="2824" width="4.875" style="7" hidden="1"/>
    <col min="2825" max="2825" width="4.375" style="7" hidden="1"/>
    <col min="2826" max="2826" width="9.5" style="7" hidden="1"/>
    <col min="2827" max="2827" width="9.625" style="7" hidden="1"/>
    <col min="2828" max="2828" width="11.375" style="7" hidden="1"/>
    <col min="2829" max="2829" width="12.125" style="7" hidden="1"/>
    <col min="2830" max="2830" width="10.625" style="7" hidden="1"/>
    <col min="2831" max="2831" width="13" style="7" hidden="1"/>
    <col min="2832" max="2832" width="10.625" style="7" hidden="1"/>
    <col min="2833" max="2833" width="13.25" style="7" hidden="1"/>
    <col min="2834" max="3072" width="10.625" style="7" hidden="1"/>
    <col min="3073" max="3073" width="7.875" style="7" hidden="1"/>
    <col min="3074" max="3074" width="15.25" style="7" hidden="1"/>
    <col min="3075" max="3075" width="7.75" style="7" hidden="1"/>
    <col min="3076" max="3076" width="8.25" style="7" hidden="1"/>
    <col min="3077" max="3077" width="9.125" style="7" hidden="1"/>
    <col min="3078" max="3078" width="43" style="7" hidden="1"/>
    <col min="3079" max="3079" width="5.125" style="7" hidden="1"/>
    <col min="3080" max="3080" width="4.875" style="7" hidden="1"/>
    <col min="3081" max="3081" width="4.375" style="7" hidden="1"/>
    <col min="3082" max="3082" width="9.5" style="7" hidden="1"/>
    <col min="3083" max="3083" width="9.625" style="7" hidden="1"/>
    <col min="3084" max="3084" width="11.375" style="7" hidden="1"/>
    <col min="3085" max="3085" width="12.125" style="7" hidden="1"/>
    <col min="3086" max="3086" width="10.625" style="7" hidden="1"/>
    <col min="3087" max="3087" width="13" style="7" hidden="1"/>
    <col min="3088" max="3088" width="10.625" style="7" hidden="1"/>
    <col min="3089" max="3089" width="13.25" style="7" hidden="1"/>
    <col min="3090" max="3328" width="10.625" style="7" hidden="1"/>
    <col min="3329" max="3329" width="7.875" style="7" hidden="1"/>
    <col min="3330" max="3330" width="15.25" style="7" hidden="1"/>
    <col min="3331" max="3331" width="7.75" style="7" hidden="1"/>
    <col min="3332" max="3332" width="8.25" style="7" hidden="1"/>
    <col min="3333" max="3333" width="9.125" style="7" hidden="1"/>
    <col min="3334" max="3334" width="43" style="7" hidden="1"/>
    <col min="3335" max="3335" width="5.125" style="7" hidden="1"/>
    <col min="3336" max="3336" width="4.875" style="7" hidden="1"/>
    <col min="3337" max="3337" width="4.375" style="7" hidden="1"/>
    <col min="3338" max="3338" width="9.5" style="7" hidden="1"/>
    <col min="3339" max="3339" width="9.625" style="7" hidden="1"/>
    <col min="3340" max="3340" width="11.375" style="7" hidden="1"/>
    <col min="3341" max="3341" width="12.125" style="7" hidden="1"/>
    <col min="3342" max="3342" width="10.625" style="7" hidden="1"/>
    <col min="3343" max="3343" width="13" style="7" hidden="1"/>
    <col min="3344" max="3344" width="10.625" style="7" hidden="1"/>
    <col min="3345" max="3345" width="13.25" style="7" hidden="1"/>
    <col min="3346" max="3584" width="10.625" style="7" hidden="1"/>
    <col min="3585" max="3585" width="7.875" style="7" hidden="1"/>
    <col min="3586" max="3586" width="15.25" style="7" hidden="1"/>
    <col min="3587" max="3587" width="7.75" style="7" hidden="1"/>
    <col min="3588" max="3588" width="8.25" style="7" hidden="1"/>
    <col min="3589" max="3589" width="9.125" style="7" hidden="1"/>
    <col min="3590" max="3590" width="43" style="7" hidden="1"/>
    <col min="3591" max="3591" width="5.125" style="7" hidden="1"/>
    <col min="3592" max="3592" width="4.875" style="7" hidden="1"/>
    <col min="3593" max="3593" width="4.375" style="7" hidden="1"/>
    <col min="3594" max="3594" width="9.5" style="7" hidden="1"/>
    <col min="3595" max="3595" width="9.625" style="7" hidden="1"/>
    <col min="3596" max="3596" width="11.375" style="7" hidden="1"/>
    <col min="3597" max="3597" width="12.125" style="7" hidden="1"/>
    <col min="3598" max="3598" width="10.625" style="7" hidden="1"/>
    <col min="3599" max="3599" width="13" style="7" hidden="1"/>
    <col min="3600" max="3600" width="10.625" style="7" hidden="1"/>
    <col min="3601" max="3601" width="13.25" style="7" hidden="1"/>
    <col min="3602" max="3840" width="10.625" style="7" hidden="1"/>
    <col min="3841" max="3841" width="7.875" style="7" hidden="1"/>
    <col min="3842" max="3842" width="15.25" style="7" hidden="1"/>
    <col min="3843" max="3843" width="7.75" style="7" hidden="1"/>
    <col min="3844" max="3844" width="8.25" style="7" hidden="1"/>
    <col min="3845" max="3845" width="9.125" style="7" hidden="1"/>
    <col min="3846" max="3846" width="43" style="7" hidden="1"/>
    <col min="3847" max="3847" width="5.125" style="7" hidden="1"/>
    <col min="3848" max="3848" width="4.875" style="7" hidden="1"/>
    <col min="3849" max="3849" width="4.375" style="7" hidden="1"/>
    <col min="3850" max="3850" width="9.5" style="7" hidden="1"/>
    <col min="3851" max="3851" width="9.625" style="7" hidden="1"/>
    <col min="3852" max="3852" width="11.375" style="7" hidden="1"/>
    <col min="3853" max="3853" width="12.125" style="7" hidden="1"/>
    <col min="3854" max="3854" width="10.625" style="7" hidden="1"/>
    <col min="3855" max="3855" width="13" style="7" hidden="1"/>
    <col min="3856" max="3856" width="10.625" style="7" hidden="1"/>
    <col min="3857" max="3857" width="13.25" style="7" hidden="1"/>
    <col min="3858" max="4096" width="10.625" style="7" hidden="1"/>
    <col min="4097" max="4097" width="7.875" style="7" hidden="1"/>
    <col min="4098" max="4098" width="15.25" style="7" hidden="1"/>
    <col min="4099" max="4099" width="7.75" style="7" hidden="1"/>
    <col min="4100" max="4100" width="8.25" style="7" hidden="1"/>
    <col min="4101" max="4101" width="9.125" style="7" hidden="1"/>
    <col min="4102" max="4102" width="43" style="7" hidden="1"/>
    <col min="4103" max="4103" width="5.125" style="7" hidden="1"/>
    <col min="4104" max="4104" width="4.875" style="7" hidden="1"/>
    <col min="4105" max="4105" width="4.375" style="7" hidden="1"/>
    <col min="4106" max="4106" width="9.5" style="7" hidden="1"/>
    <col min="4107" max="4107" width="9.625" style="7" hidden="1"/>
    <col min="4108" max="4108" width="11.375" style="7" hidden="1"/>
    <col min="4109" max="4109" width="12.125" style="7" hidden="1"/>
    <col min="4110" max="4110" width="10.625" style="7" hidden="1"/>
    <col min="4111" max="4111" width="13" style="7" hidden="1"/>
    <col min="4112" max="4112" width="10.625" style="7" hidden="1"/>
    <col min="4113" max="4113" width="13.25" style="7" hidden="1"/>
    <col min="4114" max="4352" width="10.625" style="7" hidden="1"/>
    <col min="4353" max="4353" width="7.875" style="7" hidden="1"/>
    <col min="4354" max="4354" width="15.25" style="7" hidden="1"/>
    <col min="4355" max="4355" width="7.75" style="7" hidden="1"/>
    <col min="4356" max="4356" width="8.25" style="7" hidden="1"/>
    <col min="4357" max="4357" width="9.125" style="7" hidden="1"/>
    <col min="4358" max="4358" width="43" style="7" hidden="1"/>
    <col min="4359" max="4359" width="5.125" style="7" hidden="1"/>
    <col min="4360" max="4360" width="4.875" style="7" hidden="1"/>
    <col min="4361" max="4361" width="4.375" style="7" hidden="1"/>
    <col min="4362" max="4362" width="9.5" style="7" hidden="1"/>
    <col min="4363" max="4363" width="9.625" style="7" hidden="1"/>
    <col min="4364" max="4364" width="11.375" style="7" hidden="1"/>
    <col min="4365" max="4365" width="12.125" style="7" hidden="1"/>
    <col min="4366" max="4366" width="10.625" style="7" hidden="1"/>
    <col min="4367" max="4367" width="13" style="7" hidden="1"/>
    <col min="4368" max="4368" width="10.625" style="7" hidden="1"/>
    <col min="4369" max="4369" width="13.25" style="7" hidden="1"/>
    <col min="4370" max="4608" width="10.625" style="7" hidden="1"/>
    <col min="4609" max="4609" width="7.875" style="7" hidden="1"/>
    <col min="4610" max="4610" width="15.25" style="7" hidden="1"/>
    <col min="4611" max="4611" width="7.75" style="7" hidden="1"/>
    <col min="4612" max="4612" width="8.25" style="7" hidden="1"/>
    <col min="4613" max="4613" width="9.125" style="7" hidden="1"/>
    <col min="4614" max="4614" width="43" style="7" hidden="1"/>
    <col min="4615" max="4615" width="5.125" style="7" hidden="1"/>
    <col min="4616" max="4616" width="4.875" style="7" hidden="1"/>
    <col min="4617" max="4617" width="4.375" style="7" hidden="1"/>
    <col min="4618" max="4618" width="9.5" style="7" hidden="1"/>
    <col min="4619" max="4619" width="9.625" style="7" hidden="1"/>
    <col min="4620" max="4620" width="11.375" style="7" hidden="1"/>
    <col min="4621" max="4621" width="12.125" style="7" hidden="1"/>
    <col min="4622" max="4622" width="10.625" style="7" hidden="1"/>
    <col min="4623" max="4623" width="13" style="7" hidden="1"/>
    <col min="4624" max="4624" width="10.625" style="7" hidden="1"/>
    <col min="4625" max="4625" width="13.25" style="7" hidden="1"/>
    <col min="4626" max="4864" width="10.625" style="7" hidden="1"/>
    <col min="4865" max="4865" width="7.875" style="7" hidden="1"/>
    <col min="4866" max="4866" width="15.25" style="7" hidden="1"/>
    <col min="4867" max="4867" width="7.75" style="7" hidden="1"/>
    <col min="4868" max="4868" width="8.25" style="7" hidden="1"/>
    <col min="4869" max="4869" width="9.125" style="7" hidden="1"/>
    <col min="4870" max="4870" width="43" style="7" hidden="1"/>
    <col min="4871" max="4871" width="5.125" style="7" hidden="1"/>
    <col min="4872" max="4872" width="4.875" style="7" hidden="1"/>
    <col min="4873" max="4873" width="4.375" style="7" hidden="1"/>
    <col min="4874" max="4874" width="9.5" style="7" hidden="1"/>
    <col min="4875" max="4875" width="9.625" style="7" hidden="1"/>
    <col min="4876" max="4876" width="11.375" style="7" hidden="1"/>
    <col min="4877" max="4877" width="12.125" style="7" hidden="1"/>
    <col min="4878" max="4878" width="10.625" style="7" hidden="1"/>
    <col min="4879" max="4879" width="13" style="7" hidden="1"/>
    <col min="4880" max="4880" width="10.625" style="7" hidden="1"/>
    <col min="4881" max="4881" width="13.25" style="7" hidden="1"/>
    <col min="4882" max="5120" width="10.625" style="7" hidden="1"/>
    <col min="5121" max="5121" width="7.875" style="7" hidden="1"/>
    <col min="5122" max="5122" width="15.25" style="7" hidden="1"/>
    <col min="5123" max="5123" width="7.75" style="7" hidden="1"/>
    <col min="5124" max="5124" width="8.25" style="7" hidden="1"/>
    <col min="5125" max="5125" width="9.125" style="7" hidden="1"/>
    <col min="5126" max="5126" width="43" style="7" hidden="1"/>
    <col min="5127" max="5127" width="5.125" style="7" hidden="1"/>
    <col min="5128" max="5128" width="4.875" style="7" hidden="1"/>
    <col min="5129" max="5129" width="4.375" style="7" hidden="1"/>
    <col min="5130" max="5130" width="9.5" style="7" hidden="1"/>
    <col min="5131" max="5131" width="9.625" style="7" hidden="1"/>
    <col min="5132" max="5132" width="11.375" style="7" hidden="1"/>
    <col min="5133" max="5133" width="12.125" style="7" hidden="1"/>
    <col min="5134" max="5134" width="10.625" style="7" hidden="1"/>
    <col min="5135" max="5135" width="13" style="7" hidden="1"/>
    <col min="5136" max="5136" width="10.625" style="7" hidden="1"/>
    <col min="5137" max="5137" width="13.25" style="7" hidden="1"/>
    <col min="5138" max="5376" width="10.625" style="7" hidden="1"/>
    <col min="5377" max="5377" width="7.875" style="7" hidden="1"/>
    <col min="5378" max="5378" width="15.25" style="7" hidden="1"/>
    <col min="5379" max="5379" width="7.75" style="7" hidden="1"/>
    <col min="5380" max="5380" width="8.25" style="7" hidden="1"/>
    <col min="5381" max="5381" width="9.125" style="7" hidden="1"/>
    <col min="5382" max="5382" width="43" style="7" hidden="1"/>
    <col min="5383" max="5383" width="5.125" style="7" hidden="1"/>
    <col min="5384" max="5384" width="4.875" style="7" hidden="1"/>
    <col min="5385" max="5385" width="4.375" style="7" hidden="1"/>
    <col min="5386" max="5386" width="9.5" style="7" hidden="1"/>
    <col min="5387" max="5387" width="9.625" style="7" hidden="1"/>
    <col min="5388" max="5388" width="11.375" style="7" hidden="1"/>
    <col min="5389" max="5389" width="12.125" style="7" hidden="1"/>
    <col min="5390" max="5390" width="10.625" style="7" hidden="1"/>
    <col min="5391" max="5391" width="13" style="7" hidden="1"/>
    <col min="5392" max="5392" width="10.625" style="7" hidden="1"/>
    <col min="5393" max="5393" width="13.25" style="7" hidden="1"/>
    <col min="5394" max="5632" width="10.625" style="7" hidden="1"/>
    <col min="5633" max="5633" width="7.875" style="7" hidden="1"/>
    <col min="5634" max="5634" width="15.25" style="7" hidden="1"/>
    <col min="5635" max="5635" width="7.75" style="7" hidden="1"/>
    <col min="5636" max="5636" width="8.25" style="7" hidden="1"/>
    <col min="5637" max="5637" width="9.125" style="7" hidden="1"/>
    <col min="5638" max="5638" width="43" style="7" hidden="1"/>
    <col min="5639" max="5639" width="5.125" style="7" hidden="1"/>
    <col min="5640" max="5640" width="4.875" style="7" hidden="1"/>
    <col min="5641" max="5641" width="4.375" style="7" hidden="1"/>
    <col min="5642" max="5642" width="9.5" style="7" hidden="1"/>
    <col min="5643" max="5643" width="9.625" style="7" hidden="1"/>
    <col min="5644" max="5644" width="11.375" style="7" hidden="1"/>
    <col min="5645" max="5645" width="12.125" style="7" hidden="1"/>
    <col min="5646" max="5646" width="10.625" style="7" hidden="1"/>
    <col min="5647" max="5647" width="13" style="7" hidden="1"/>
    <col min="5648" max="5648" width="10.625" style="7" hidden="1"/>
    <col min="5649" max="5649" width="13.25" style="7" hidden="1"/>
    <col min="5650" max="5888" width="10.625" style="7" hidden="1"/>
    <col min="5889" max="5889" width="7.875" style="7" hidden="1"/>
    <col min="5890" max="5890" width="15.25" style="7" hidden="1"/>
    <col min="5891" max="5891" width="7.75" style="7" hidden="1"/>
    <col min="5892" max="5892" width="8.25" style="7" hidden="1"/>
    <col min="5893" max="5893" width="9.125" style="7" hidden="1"/>
    <col min="5894" max="5894" width="43" style="7" hidden="1"/>
    <col min="5895" max="5895" width="5.125" style="7" hidden="1"/>
    <col min="5896" max="5896" width="4.875" style="7" hidden="1"/>
    <col min="5897" max="5897" width="4.375" style="7" hidden="1"/>
    <col min="5898" max="5898" width="9.5" style="7" hidden="1"/>
    <col min="5899" max="5899" width="9.625" style="7" hidden="1"/>
    <col min="5900" max="5900" width="11.375" style="7" hidden="1"/>
    <col min="5901" max="5901" width="12.125" style="7" hidden="1"/>
    <col min="5902" max="5902" width="10.625" style="7" hidden="1"/>
    <col min="5903" max="5903" width="13" style="7" hidden="1"/>
    <col min="5904" max="5904" width="10.625" style="7" hidden="1"/>
    <col min="5905" max="5905" width="13.25" style="7" hidden="1"/>
    <col min="5906" max="6144" width="10.625" style="7" hidden="1"/>
    <col min="6145" max="6145" width="7.875" style="7" hidden="1"/>
    <col min="6146" max="6146" width="15.25" style="7" hidden="1"/>
    <col min="6147" max="6147" width="7.75" style="7" hidden="1"/>
    <col min="6148" max="6148" width="8.25" style="7" hidden="1"/>
    <col min="6149" max="6149" width="9.125" style="7" hidden="1"/>
    <col min="6150" max="6150" width="43" style="7" hidden="1"/>
    <col min="6151" max="6151" width="5.125" style="7" hidden="1"/>
    <col min="6152" max="6152" width="4.875" style="7" hidden="1"/>
    <col min="6153" max="6153" width="4.375" style="7" hidden="1"/>
    <col min="6154" max="6154" width="9.5" style="7" hidden="1"/>
    <col min="6155" max="6155" width="9.625" style="7" hidden="1"/>
    <col min="6156" max="6156" width="11.375" style="7" hidden="1"/>
    <col min="6157" max="6157" width="12.125" style="7" hidden="1"/>
    <col min="6158" max="6158" width="10.625" style="7" hidden="1"/>
    <col min="6159" max="6159" width="13" style="7" hidden="1"/>
    <col min="6160" max="6160" width="10.625" style="7" hidden="1"/>
    <col min="6161" max="6161" width="13.25" style="7" hidden="1"/>
    <col min="6162" max="6400" width="10.625" style="7" hidden="1"/>
    <col min="6401" max="6401" width="7.875" style="7" hidden="1"/>
    <col min="6402" max="6402" width="15.25" style="7" hidden="1"/>
    <col min="6403" max="6403" width="7.75" style="7" hidden="1"/>
    <col min="6404" max="6404" width="8.25" style="7" hidden="1"/>
    <col min="6405" max="6405" width="9.125" style="7" hidden="1"/>
    <col min="6406" max="6406" width="43" style="7" hidden="1"/>
    <col min="6407" max="6407" width="5.125" style="7" hidden="1"/>
    <col min="6408" max="6408" width="4.875" style="7" hidden="1"/>
    <col min="6409" max="6409" width="4.375" style="7" hidden="1"/>
    <col min="6410" max="6410" width="9.5" style="7" hidden="1"/>
    <col min="6411" max="6411" width="9.625" style="7" hidden="1"/>
    <col min="6412" max="6412" width="11.375" style="7" hidden="1"/>
    <col min="6413" max="6413" width="12.125" style="7" hidden="1"/>
    <col min="6414" max="6414" width="10.625" style="7" hidden="1"/>
    <col min="6415" max="6415" width="13" style="7" hidden="1"/>
    <col min="6416" max="6416" width="10.625" style="7" hidden="1"/>
    <col min="6417" max="6417" width="13.25" style="7" hidden="1"/>
    <col min="6418" max="6656" width="10.625" style="7" hidden="1"/>
    <col min="6657" max="6657" width="7.875" style="7" hidden="1"/>
    <col min="6658" max="6658" width="15.25" style="7" hidden="1"/>
    <col min="6659" max="6659" width="7.75" style="7" hidden="1"/>
    <col min="6660" max="6660" width="8.25" style="7" hidden="1"/>
    <col min="6661" max="6661" width="9.125" style="7" hidden="1"/>
    <col min="6662" max="6662" width="43" style="7" hidden="1"/>
    <col min="6663" max="6663" width="5.125" style="7" hidden="1"/>
    <col min="6664" max="6664" width="4.875" style="7" hidden="1"/>
    <col min="6665" max="6665" width="4.375" style="7" hidden="1"/>
    <col min="6666" max="6666" width="9.5" style="7" hidden="1"/>
    <col min="6667" max="6667" width="9.625" style="7" hidden="1"/>
    <col min="6668" max="6668" width="11.375" style="7" hidden="1"/>
    <col min="6669" max="6669" width="12.125" style="7" hidden="1"/>
    <col min="6670" max="6670" width="10.625" style="7" hidden="1"/>
    <col min="6671" max="6671" width="13" style="7" hidden="1"/>
    <col min="6672" max="6672" width="10.625" style="7" hidden="1"/>
    <col min="6673" max="6673" width="13.25" style="7" hidden="1"/>
    <col min="6674" max="6912" width="10.625" style="7" hidden="1"/>
    <col min="6913" max="6913" width="7.875" style="7" hidden="1"/>
    <col min="6914" max="6914" width="15.25" style="7" hidden="1"/>
    <col min="6915" max="6915" width="7.75" style="7" hidden="1"/>
    <col min="6916" max="6916" width="8.25" style="7" hidden="1"/>
    <col min="6917" max="6917" width="9.125" style="7" hidden="1"/>
    <col min="6918" max="6918" width="43" style="7" hidden="1"/>
    <col min="6919" max="6919" width="5.125" style="7" hidden="1"/>
    <col min="6920" max="6920" width="4.875" style="7" hidden="1"/>
    <col min="6921" max="6921" width="4.375" style="7" hidden="1"/>
    <col min="6922" max="6922" width="9.5" style="7" hidden="1"/>
    <col min="6923" max="6923" width="9.625" style="7" hidden="1"/>
    <col min="6924" max="6924" width="11.375" style="7" hidden="1"/>
    <col min="6925" max="6925" width="12.125" style="7" hidden="1"/>
    <col min="6926" max="6926" width="10.625" style="7" hidden="1"/>
    <col min="6927" max="6927" width="13" style="7" hidden="1"/>
    <col min="6928" max="6928" width="10.625" style="7" hidden="1"/>
    <col min="6929" max="6929" width="13.25" style="7" hidden="1"/>
    <col min="6930" max="7168" width="10.625" style="7" hidden="1"/>
    <col min="7169" max="7169" width="7.875" style="7" hidden="1"/>
    <col min="7170" max="7170" width="15.25" style="7" hidden="1"/>
    <col min="7171" max="7171" width="7.75" style="7" hidden="1"/>
    <col min="7172" max="7172" width="8.25" style="7" hidden="1"/>
    <col min="7173" max="7173" width="9.125" style="7" hidden="1"/>
    <col min="7174" max="7174" width="43" style="7" hidden="1"/>
    <col min="7175" max="7175" width="5.125" style="7" hidden="1"/>
    <col min="7176" max="7176" width="4.875" style="7" hidden="1"/>
    <col min="7177" max="7177" width="4.375" style="7" hidden="1"/>
    <col min="7178" max="7178" width="9.5" style="7" hidden="1"/>
    <col min="7179" max="7179" width="9.625" style="7" hidden="1"/>
    <col min="7180" max="7180" width="11.375" style="7" hidden="1"/>
    <col min="7181" max="7181" width="12.125" style="7" hidden="1"/>
    <col min="7182" max="7182" width="10.625" style="7" hidden="1"/>
    <col min="7183" max="7183" width="13" style="7" hidden="1"/>
    <col min="7184" max="7184" width="10.625" style="7" hidden="1"/>
    <col min="7185" max="7185" width="13.25" style="7" hidden="1"/>
    <col min="7186" max="7424" width="10.625" style="7" hidden="1"/>
    <col min="7425" max="7425" width="7.875" style="7" hidden="1"/>
    <col min="7426" max="7426" width="15.25" style="7" hidden="1"/>
    <col min="7427" max="7427" width="7.75" style="7" hidden="1"/>
    <col min="7428" max="7428" width="8.25" style="7" hidden="1"/>
    <col min="7429" max="7429" width="9.125" style="7" hidden="1"/>
    <col min="7430" max="7430" width="43" style="7" hidden="1"/>
    <col min="7431" max="7431" width="5.125" style="7" hidden="1"/>
    <col min="7432" max="7432" width="4.875" style="7" hidden="1"/>
    <col min="7433" max="7433" width="4.375" style="7" hidden="1"/>
    <col min="7434" max="7434" width="9.5" style="7" hidden="1"/>
    <col min="7435" max="7435" width="9.625" style="7" hidden="1"/>
    <col min="7436" max="7436" width="11.375" style="7" hidden="1"/>
    <col min="7437" max="7437" width="12.125" style="7" hidden="1"/>
    <col min="7438" max="7438" width="10.625" style="7" hidden="1"/>
    <col min="7439" max="7439" width="13" style="7" hidden="1"/>
    <col min="7440" max="7440" width="10.625" style="7" hidden="1"/>
    <col min="7441" max="7441" width="13.25" style="7" hidden="1"/>
    <col min="7442" max="7680" width="10.625" style="7" hidden="1"/>
    <col min="7681" max="7681" width="7.875" style="7" hidden="1"/>
    <col min="7682" max="7682" width="15.25" style="7" hidden="1"/>
    <col min="7683" max="7683" width="7.75" style="7" hidden="1"/>
    <col min="7684" max="7684" width="8.25" style="7" hidden="1"/>
    <col min="7685" max="7685" width="9.125" style="7" hidden="1"/>
    <col min="7686" max="7686" width="43" style="7" hidden="1"/>
    <col min="7687" max="7687" width="5.125" style="7" hidden="1"/>
    <col min="7688" max="7688" width="4.875" style="7" hidden="1"/>
    <col min="7689" max="7689" width="4.375" style="7" hidden="1"/>
    <col min="7690" max="7690" width="9.5" style="7" hidden="1"/>
    <col min="7691" max="7691" width="9.625" style="7" hidden="1"/>
    <col min="7692" max="7692" width="11.375" style="7" hidden="1"/>
    <col min="7693" max="7693" width="12.125" style="7" hidden="1"/>
    <col min="7694" max="7694" width="10.625" style="7" hidden="1"/>
    <col min="7695" max="7695" width="13" style="7" hidden="1"/>
    <col min="7696" max="7696" width="10.625" style="7" hidden="1"/>
    <col min="7697" max="7697" width="13.25" style="7" hidden="1"/>
    <col min="7698" max="7936" width="10.625" style="7" hidden="1"/>
    <col min="7937" max="7937" width="7.875" style="7" hidden="1"/>
    <col min="7938" max="7938" width="15.25" style="7" hidden="1"/>
    <col min="7939" max="7939" width="7.75" style="7" hidden="1"/>
    <col min="7940" max="7940" width="8.25" style="7" hidden="1"/>
    <col min="7941" max="7941" width="9.125" style="7" hidden="1"/>
    <col min="7942" max="7942" width="43" style="7" hidden="1"/>
    <col min="7943" max="7943" width="5.125" style="7" hidden="1"/>
    <col min="7944" max="7944" width="4.875" style="7" hidden="1"/>
    <col min="7945" max="7945" width="4.375" style="7" hidden="1"/>
    <col min="7946" max="7946" width="9.5" style="7" hidden="1"/>
    <col min="7947" max="7947" width="9.625" style="7" hidden="1"/>
    <col min="7948" max="7948" width="11.375" style="7" hidden="1"/>
    <col min="7949" max="7949" width="12.125" style="7" hidden="1"/>
    <col min="7950" max="7950" width="10.625" style="7" hidden="1"/>
    <col min="7951" max="7951" width="13" style="7" hidden="1"/>
    <col min="7952" max="7952" width="10.625" style="7" hidden="1"/>
    <col min="7953" max="7953" width="13.25" style="7" hidden="1"/>
    <col min="7954" max="8192" width="10.625" style="7" hidden="1"/>
    <col min="8193" max="8193" width="7.875" style="7" hidden="1"/>
    <col min="8194" max="8194" width="15.25" style="7" hidden="1"/>
    <col min="8195" max="8195" width="7.75" style="7" hidden="1"/>
    <col min="8196" max="8196" width="8.25" style="7" hidden="1"/>
    <col min="8197" max="8197" width="9.125" style="7" hidden="1"/>
    <col min="8198" max="8198" width="43" style="7" hidden="1"/>
    <col min="8199" max="8199" width="5.125" style="7" hidden="1"/>
    <col min="8200" max="8200" width="4.875" style="7" hidden="1"/>
    <col min="8201" max="8201" width="4.375" style="7" hidden="1"/>
    <col min="8202" max="8202" width="9.5" style="7" hidden="1"/>
    <col min="8203" max="8203" width="9.625" style="7" hidden="1"/>
    <col min="8204" max="8204" width="11.375" style="7" hidden="1"/>
    <col min="8205" max="8205" width="12.125" style="7" hidden="1"/>
    <col min="8206" max="8206" width="10.625" style="7" hidden="1"/>
    <col min="8207" max="8207" width="13" style="7" hidden="1"/>
    <col min="8208" max="8208" width="10.625" style="7" hidden="1"/>
    <col min="8209" max="8209" width="13.25" style="7" hidden="1"/>
    <col min="8210" max="8448" width="10.625" style="7" hidden="1"/>
    <col min="8449" max="8449" width="7.875" style="7" hidden="1"/>
    <col min="8450" max="8450" width="15.25" style="7" hidden="1"/>
    <col min="8451" max="8451" width="7.75" style="7" hidden="1"/>
    <col min="8452" max="8452" width="8.25" style="7" hidden="1"/>
    <col min="8453" max="8453" width="9.125" style="7" hidden="1"/>
    <col min="8454" max="8454" width="43" style="7" hidden="1"/>
    <col min="8455" max="8455" width="5.125" style="7" hidden="1"/>
    <col min="8456" max="8456" width="4.875" style="7" hidden="1"/>
    <col min="8457" max="8457" width="4.375" style="7" hidden="1"/>
    <col min="8458" max="8458" width="9.5" style="7" hidden="1"/>
    <col min="8459" max="8459" width="9.625" style="7" hidden="1"/>
    <col min="8460" max="8460" width="11.375" style="7" hidden="1"/>
    <col min="8461" max="8461" width="12.125" style="7" hidden="1"/>
    <col min="8462" max="8462" width="10.625" style="7" hidden="1"/>
    <col min="8463" max="8463" width="13" style="7" hidden="1"/>
    <col min="8464" max="8464" width="10.625" style="7" hidden="1"/>
    <col min="8465" max="8465" width="13.25" style="7" hidden="1"/>
    <col min="8466" max="8704" width="10.625" style="7" hidden="1"/>
    <col min="8705" max="8705" width="7.875" style="7" hidden="1"/>
    <col min="8706" max="8706" width="15.25" style="7" hidden="1"/>
    <col min="8707" max="8707" width="7.75" style="7" hidden="1"/>
    <col min="8708" max="8708" width="8.25" style="7" hidden="1"/>
    <col min="8709" max="8709" width="9.125" style="7" hidden="1"/>
    <col min="8710" max="8710" width="43" style="7" hidden="1"/>
    <col min="8711" max="8711" width="5.125" style="7" hidden="1"/>
    <col min="8712" max="8712" width="4.875" style="7" hidden="1"/>
    <col min="8713" max="8713" width="4.375" style="7" hidden="1"/>
    <col min="8714" max="8714" width="9.5" style="7" hidden="1"/>
    <col min="8715" max="8715" width="9.625" style="7" hidden="1"/>
    <col min="8716" max="8716" width="11.375" style="7" hidden="1"/>
    <col min="8717" max="8717" width="12.125" style="7" hidden="1"/>
    <col min="8718" max="8718" width="10.625" style="7" hidden="1"/>
    <col min="8719" max="8719" width="13" style="7" hidden="1"/>
    <col min="8720" max="8720" width="10.625" style="7" hidden="1"/>
    <col min="8721" max="8721" width="13.25" style="7" hidden="1"/>
    <col min="8722" max="8960" width="10.625" style="7" hidden="1"/>
    <col min="8961" max="8961" width="7.875" style="7" hidden="1"/>
    <col min="8962" max="8962" width="15.25" style="7" hidden="1"/>
    <col min="8963" max="8963" width="7.75" style="7" hidden="1"/>
    <col min="8964" max="8964" width="8.25" style="7" hidden="1"/>
    <col min="8965" max="8965" width="9.125" style="7" hidden="1"/>
    <col min="8966" max="8966" width="43" style="7" hidden="1"/>
    <col min="8967" max="8967" width="5.125" style="7" hidden="1"/>
    <col min="8968" max="8968" width="4.875" style="7" hidden="1"/>
    <col min="8969" max="8969" width="4.375" style="7" hidden="1"/>
    <col min="8970" max="8970" width="9.5" style="7" hidden="1"/>
    <col min="8971" max="8971" width="9.625" style="7" hidden="1"/>
    <col min="8972" max="8972" width="11.375" style="7" hidden="1"/>
    <col min="8973" max="8973" width="12.125" style="7" hidden="1"/>
    <col min="8974" max="8974" width="10.625" style="7" hidden="1"/>
    <col min="8975" max="8975" width="13" style="7" hidden="1"/>
    <col min="8976" max="8976" width="10.625" style="7" hidden="1"/>
    <col min="8977" max="8977" width="13.25" style="7" hidden="1"/>
    <col min="8978" max="9216" width="10.625" style="7" hidden="1"/>
    <col min="9217" max="9217" width="7.875" style="7" hidden="1"/>
    <col min="9218" max="9218" width="15.25" style="7" hidden="1"/>
    <col min="9219" max="9219" width="7.75" style="7" hidden="1"/>
    <col min="9220" max="9220" width="8.25" style="7" hidden="1"/>
    <col min="9221" max="9221" width="9.125" style="7" hidden="1"/>
    <col min="9222" max="9222" width="43" style="7" hidden="1"/>
    <col min="9223" max="9223" width="5.125" style="7" hidden="1"/>
    <col min="9224" max="9224" width="4.875" style="7" hidden="1"/>
    <col min="9225" max="9225" width="4.375" style="7" hidden="1"/>
    <col min="9226" max="9226" width="9.5" style="7" hidden="1"/>
    <col min="9227" max="9227" width="9.625" style="7" hidden="1"/>
    <col min="9228" max="9228" width="11.375" style="7" hidden="1"/>
    <col min="9229" max="9229" width="12.125" style="7" hidden="1"/>
    <col min="9230" max="9230" width="10.625" style="7" hidden="1"/>
    <col min="9231" max="9231" width="13" style="7" hidden="1"/>
    <col min="9232" max="9232" width="10.625" style="7" hidden="1"/>
    <col min="9233" max="9233" width="13.25" style="7" hidden="1"/>
    <col min="9234" max="9472" width="10.625" style="7" hidden="1"/>
    <col min="9473" max="9473" width="7.875" style="7" hidden="1"/>
    <col min="9474" max="9474" width="15.25" style="7" hidden="1"/>
    <col min="9475" max="9475" width="7.75" style="7" hidden="1"/>
    <col min="9476" max="9476" width="8.25" style="7" hidden="1"/>
    <col min="9477" max="9477" width="9.125" style="7" hidden="1"/>
    <col min="9478" max="9478" width="43" style="7" hidden="1"/>
    <col min="9479" max="9479" width="5.125" style="7" hidden="1"/>
    <col min="9480" max="9480" width="4.875" style="7" hidden="1"/>
    <col min="9481" max="9481" width="4.375" style="7" hidden="1"/>
    <col min="9482" max="9482" width="9.5" style="7" hidden="1"/>
    <col min="9483" max="9483" width="9.625" style="7" hidden="1"/>
    <col min="9484" max="9484" width="11.375" style="7" hidden="1"/>
    <col min="9485" max="9485" width="12.125" style="7" hidden="1"/>
    <col min="9486" max="9486" width="10.625" style="7" hidden="1"/>
    <col min="9487" max="9487" width="13" style="7" hidden="1"/>
    <col min="9488" max="9488" width="10.625" style="7" hidden="1"/>
    <col min="9489" max="9489" width="13.25" style="7" hidden="1"/>
    <col min="9490" max="9728" width="10.625" style="7" hidden="1"/>
    <col min="9729" max="9729" width="7.875" style="7" hidden="1"/>
    <col min="9730" max="9730" width="15.25" style="7" hidden="1"/>
    <col min="9731" max="9731" width="7.75" style="7" hidden="1"/>
    <col min="9732" max="9732" width="8.25" style="7" hidden="1"/>
    <col min="9733" max="9733" width="9.125" style="7" hidden="1"/>
    <col min="9734" max="9734" width="43" style="7" hidden="1"/>
    <col min="9735" max="9735" width="5.125" style="7" hidden="1"/>
    <col min="9736" max="9736" width="4.875" style="7" hidden="1"/>
    <col min="9737" max="9737" width="4.375" style="7" hidden="1"/>
    <col min="9738" max="9738" width="9.5" style="7" hidden="1"/>
    <col min="9739" max="9739" width="9.625" style="7" hidden="1"/>
    <col min="9740" max="9740" width="11.375" style="7" hidden="1"/>
    <col min="9741" max="9741" width="12.125" style="7" hidden="1"/>
    <col min="9742" max="9742" width="10.625" style="7" hidden="1"/>
    <col min="9743" max="9743" width="13" style="7" hidden="1"/>
    <col min="9744" max="9744" width="10.625" style="7" hidden="1"/>
    <col min="9745" max="9745" width="13.25" style="7" hidden="1"/>
    <col min="9746" max="9984" width="10.625" style="7" hidden="1"/>
    <col min="9985" max="9985" width="7.875" style="7" hidden="1"/>
    <col min="9986" max="9986" width="15.25" style="7" hidden="1"/>
    <col min="9987" max="9987" width="7.75" style="7" hidden="1"/>
    <col min="9988" max="9988" width="8.25" style="7" hidden="1"/>
    <col min="9989" max="9989" width="9.125" style="7" hidden="1"/>
    <col min="9990" max="9990" width="43" style="7" hidden="1"/>
    <col min="9991" max="9991" width="5.125" style="7" hidden="1"/>
    <col min="9992" max="9992" width="4.875" style="7" hidden="1"/>
    <col min="9993" max="9993" width="4.375" style="7" hidden="1"/>
    <col min="9994" max="9994" width="9.5" style="7" hidden="1"/>
    <col min="9995" max="9995" width="9.625" style="7" hidden="1"/>
    <col min="9996" max="9996" width="11.375" style="7" hidden="1"/>
    <col min="9997" max="9997" width="12.125" style="7" hidden="1"/>
    <col min="9998" max="9998" width="10.625" style="7" hidden="1"/>
    <col min="9999" max="9999" width="13" style="7" hidden="1"/>
    <col min="10000" max="10000" width="10.625" style="7" hidden="1"/>
    <col min="10001" max="10001" width="13.25" style="7" hidden="1"/>
    <col min="10002" max="10240" width="10.625" style="7" hidden="1"/>
    <col min="10241" max="10241" width="7.875" style="7" hidden="1"/>
    <col min="10242" max="10242" width="15.25" style="7" hidden="1"/>
    <col min="10243" max="10243" width="7.75" style="7" hidden="1"/>
    <col min="10244" max="10244" width="8.25" style="7" hidden="1"/>
    <col min="10245" max="10245" width="9.125" style="7" hidden="1"/>
    <col min="10246" max="10246" width="43" style="7" hidden="1"/>
    <col min="10247" max="10247" width="5.125" style="7" hidden="1"/>
    <col min="10248" max="10248" width="4.875" style="7" hidden="1"/>
    <col min="10249" max="10249" width="4.375" style="7" hidden="1"/>
    <col min="10250" max="10250" width="9.5" style="7" hidden="1"/>
    <col min="10251" max="10251" width="9.625" style="7" hidden="1"/>
    <col min="10252" max="10252" width="11.375" style="7" hidden="1"/>
    <col min="10253" max="10253" width="12.125" style="7" hidden="1"/>
    <col min="10254" max="10254" width="10.625" style="7" hidden="1"/>
    <col min="10255" max="10255" width="13" style="7" hidden="1"/>
    <col min="10256" max="10256" width="10.625" style="7" hidden="1"/>
    <col min="10257" max="10257" width="13.25" style="7" hidden="1"/>
    <col min="10258" max="10496" width="10.625" style="7" hidden="1"/>
    <col min="10497" max="10497" width="7.875" style="7" hidden="1"/>
    <col min="10498" max="10498" width="15.25" style="7" hidden="1"/>
    <col min="10499" max="10499" width="7.75" style="7" hidden="1"/>
    <col min="10500" max="10500" width="8.25" style="7" hidden="1"/>
    <col min="10501" max="10501" width="9.125" style="7" hidden="1"/>
    <col min="10502" max="10502" width="43" style="7" hidden="1"/>
    <col min="10503" max="10503" width="5.125" style="7" hidden="1"/>
    <col min="10504" max="10504" width="4.875" style="7" hidden="1"/>
    <col min="10505" max="10505" width="4.375" style="7" hidden="1"/>
    <col min="10506" max="10506" width="9.5" style="7" hidden="1"/>
    <col min="10507" max="10507" width="9.625" style="7" hidden="1"/>
    <col min="10508" max="10508" width="11.375" style="7" hidden="1"/>
    <col min="10509" max="10509" width="12.125" style="7" hidden="1"/>
    <col min="10510" max="10510" width="10.625" style="7" hidden="1"/>
    <col min="10511" max="10511" width="13" style="7" hidden="1"/>
    <col min="10512" max="10512" width="10.625" style="7" hidden="1"/>
    <col min="10513" max="10513" width="13.25" style="7" hidden="1"/>
    <col min="10514" max="10752" width="10.625" style="7" hidden="1"/>
    <col min="10753" max="10753" width="7.875" style="7" hidden="1"/>
    <col min="10754" max="10754" width="15.25" style="7" hidden="1"/>
    <col min="10755" max="10755" width="7.75" style="7" hidden="1"/>
    <col min="10756" max="10756" width="8.25" style="7" hidden="1"/>
    <col min="10757" max="10757" width="9.125" style="7" hidden="1"/>
    <col min="10758" max="10758" width="43" style="7" hidden="1"/>
    <col min="10759" max="10759" width="5.125" style="7" hidden="1"/>
    <col min="10760" max="10760" width="4.875" style="7" hidden="1"/>
    <col min="10761" max="10761" width="4.375" style="7" hidden="1"/>
    <col min="10762" max="10762" width="9.5" style="7" hidden="1"/>
    <col min="10763" max="10763" width="9.625" style="7" hidden="1"/>
    <col min="10764" max="10764" width="11.375" style="7" hidden="1"/>
    <col min="10765" max="10765" width="12.125" style="7" hidden="1"/>
    <col min="10766" max="10766" width="10.625" style="7" hidden="1"/>
    <col min="10767" max="10767" width="13" style="7" hidden="1"/>
    <col min="10768" max="10768" width="10.625" style="7" hidden="1"/>
    <col min="10769" max="10769" width="13.25" style="7" hidden="1"/>
    <col min="10770" max="11008" width="10.625" style="7" hidden="1"/>
    <col min="11009" max="11009" width="7.875" style="7" hidden="1"/>
    <col min="11010" max="11010" width="15.25" style="7" hidden="1"/>
    <col min="11011" max="11011" width="7.75" style="7" hidden="1"/>
    <col min="11012" max="11012" width="8.25" style="7" hidden="1"/>
    <col min="11013" max="11013" width="9.125" style="7" hidden="1"/>
    <col min="11014" max="11014" width="43" style="7" hidden="1"/>
    <col min="11015" max="11015" width="5.125" style="7" hidden="1"/>
    <col min="11016" max="11016" width="4.875" style="7" hidden="1"/>
    <col min="11017" max="11017" width="4.375" style="7" hidden="1"/>
    <col min="11018" max="11018" width="9.5" style="7" hidden="1"/>
    <col min="11019" max="11019" width="9.625" style="7" hidden="1"/>
    <col min="11020" max="11020" width="11.375" style="7" hidden="1"/>
    <col min="11021" max="11021" width="12.125" style="7" hidden="1"/>
    <col min="11022" max="11022" width="10.625" style="7" hidden="1"/>
    <col min="11023" max="11023" width="13" style="7" hidden="1"/>
    <col min="11024" max="11024" width="10.625" style="7" hidden="1"/>
    <col min="11025" max="11025" width="13.25" style="7" hidden="1"/>
    <col min="11026" max="11264" width="10.625" style="7" hidden="1"/>
    <col min="11265" max="11265" width="7.875" style="7" hidden="1"/>
    <col min="11266" max="11266" width="15.25" style="7" hidden="1"/>
    <col min="11267" max="11267" width="7.75" style="7" hidden="1"/>
    <col min="11268" max="11268" width="8.25" style="7" hidden="1"/>
    <col min="11269" max="11269" width="9.125" style="7" hidden="1"/>
    <col min="11270" max="11270" width="43" style="7" hidden="1"/>
    <col min="11271" max="11271" width="5.125" style="7" hidden="1"/>
    <col min="11272" max="11272" width="4.875" style="7" hidden="1"/>
    <col min="11273" max="11273" width="4.375" style="7" hidden="1"/>
    <col min="11274" max="11274" width="9.5" style="7" hidden="1"/>
    <col min="11275" max="11275" width="9.625" style="7" hidden="1"/>
    <col min="11276" max="11276" width="11.375" style="7" hidden="1"/>
    <col min="11277" max="11277" width="12.125" style="7" hidden="1"/>
    <col min="11278" max="11278" width="10.625" style="7" hidden="1"/>
    <col min="11279" max="11279" width="13" style="7" hidden="1"/>
    <col min="11280" max="11280" width="10.625" style="7" hidden="1"/>
    <col min="11281" max="11281" width="13.25" style="7" hidden="1"/>
    <col min="11282" max="11520" width="10.625" style="7" hidden="1"/>
    <col min="11521" max="11521" width="7.875" style="7" hidden="1"/>
    <col min="11522" max="11522" width="15.25" style="7" hidden="1"/>
    <col min="11523" max="11523" width="7.75" style="7" hidden="1"/>
    <col min="11524" max="11524" width="8.25" style="7" hidden="1"/>
    <col min="11525" max="11525" width="9.125" style="7" hidden="1"/>
    <col min="11526" max="11526" width="43" style="7" hidden="1"/>
    <col min="11527" max="11527" width="5.125" style="7" hidden="1"/>
    <col min="11528" max="11528" width="4.875" style="7" hidden="1"/>
    <col min="11529" max="11529" width="4.375" style="7" hidden="1"/>
    <col min="11530" max="11530" width="9.5" style="7" hidden="1"/>
    <col min="11531" max="11531" width="9.625" style="7" hidden="1"/>
    <col min="11532" max="11532" width="11.375" style="7" hidden="1"/>
    <col min="11533" max="11533" width="12.125" style="7" hidden="1"/>
    <col min="11534" max="11534" width="10.625" style="7" hidden="1"/>
    <col min="11535" max="11535" width="13" style="7" hidden="1"/>
    <col min="11536" max="11536" width="10.625" style="7" hidden="1"/>
    <col min="11537" max="11537" width="13.25" style="7" hidden="1"/>
    <col min="11538" max="11776" width="10.625" style="7" hidden="1"/>
    <col min="11777" max="11777" width="7.875" style="7" hidden="1"/>
    <col min="11778" max="11778" width="15.25" style="7" hidden="1"/>
    <col min="11779" max="11779" width="7.75" style="7" hidden="1"/>
    <col min="11780" max="11780" width="8.25" style="7" hidden="1"/>
    <col min="11781" max="11781" width="9.125" style="7" hidden="1"/>
    <col min="11782" max="11782" width="43" style="7" hidden="1"/>
    <col min="11783" max="11783" width="5.125" style="7" hidden="1"/>
    <col min="11784" max="11784" width="4.875" style="7" hidden="1"/>
    <col min="11785" max="11785" width="4.375" style="7" hidden="1"/>
    <col min="11786" max="11786" width="9.5" style="7" hidden="1"/>
    <col min="11787" max="11787" width="9.625" style="7" hidden="1"/>
    <col min="11788" max="11788" width="11.375" style="7" hidden="1"/>
    <col min="11789" max="11789" width="12.125" style="7" hidden="1"/>
    <col min="11790" max="11790" width="10.625" style="7" hidden="1"/>
    <col min="11791" max="11791" width="13" style="7" hidden="1"/>
    <col min="11792" max="11792" width="10.625" style="7" hidden="1"/>
    <col min="11793" max="11793" width="13.25" style="7" hidden="1"/>
    <col min="11794" max="12032" width="10.625" style="7" hidden="1"/>
    <col min="12033" max="12033" width="7.875" style="7" hidden="1"/>
    <col min="12034" max="12034" width="15.25" style="7" hidden="1"/>
    <col min="12035" max="12035" width="7.75" style="7" hidden="1"/>
    <col min="12036" max="12036" width="8.25" style="7" hidden="1"/>
    <col min="12037" max="12037" width="9.125" style="7" hidden="1"/>
    <col min="12038" max="12038" width="43" style="7" hidden="1"/>
    <col min="12039" max="12039" width="5.125" style="7" hidden="1"/>
    <col min="12040" max="12040" width="4.875" style="7" hidden="1"/>
    <col min="12041" max="12041" width="4.375" style="7" hidden="1"/>
    <col min="12042" max="12042" width="9.5" style="7" hidden="1"/>
    <col min="12043" max="12043" width="9.625" style="7" hidden="1"/>
    <col min="12044" max="12044" width="11.375" style="7" hidden="1"/>
    <col min="12045" max="12045" width="12.125" style="7" hidden="1"/>
    <col min="12046" max="12046" width="10.625" style="7" hidden="1"/>
    <col min="12047" max="12047" width="13" style="7" hidden="1"/>
    <col min="12048" max="12048" width="10.625" style="7" hidden="1"/>
    <col min="12049" max="12049" width="13.25" style="7" hidden="1"/>
    <col min="12050" max="12288" width="10.625" style="7" hidden="1"/>
    <col min="12289" max="12289" width="7.875" style="7" hidden="1"/>
    <col min="12290" max="12290" width="15.25" style="7" hidden="1"/>
    <col min="12291" max="12291" width="7.75" style="7" hidden="1"/>
    <col min="12292" max="12292" width="8.25" style="7" hidden="1"/>
    <col min="12293" max="12293" width="9.125" style="7" hidden="1"/>
    <col min="12294" max="12294" width="43" style="7" hidden="1"/>
    <col min="12295" max="12295" width="5.125" style="7" hidden="1"/>
    <col min="12296" max="12296" width="4.875" style="7" hidden="1"/>
    <col min="12297" max="12297" width="4.375" style="7" hidden="1"/>
    <col min="12298" max="12298" width="9.5" style="7" hidden="1"/>
    <col min="12299" max="12299" width="9.625" style="7" hidden="1"/>
    <col min="12300" max="12300" width="11.375" style="7" hidden="1"/>
    <col min="12301" max="12301" width="12.125" style="7" hidden="1"/>
    <col min="12302" max="12302" width="10.625" style="7" hidden="1"/>
    <col min="12303" max="12303" width="13" style="7" hidden="1"/>
    <col min="12304" max="12304" width="10.625" style="7" hidden="1"/>
    <col min="12305" max="12305" width="13.25" style="7" hidden="1"/>
    <col min="12306" max="12544" width="10.625" style="7" hidden="1"/>
    <col min="12545" max="12545" width="7.875" style="7" hidden="1"/>
    <col min="12546" max="12546" width="15.25" style="7" hidden="1"/>
    <col min="12547" max="12547" width="7.75" style="7" hidden="1"/>
    <col min="12548" max="12548" width="8.25" style="7" hidden="1"/>
    <col min="12549" max="12549" width="9.125" style="7" hidden="1"/>
    <col min="12550" max="12550" width="43" style="7" hidden="1"/>
    <col min="12551" max="12551" width="5.125" style="7" hidden="1"/>
    <col min="12552" max="12552" width="4.875" style="7" hidden="1"/>
    <col min="12553" max="12553" width="4.375" style="7" hidden="1"/>
    <col min="12554" max="12554" width="9.5" style="7" hidden="1"/>
    <col min="12555" max="12555" width="9.625" style="7" hidden="1"/>
    <col min="12556" max="12556" width="11.375" style="7" hidden="1"/>
    <col min="12557" max="12557" width="12.125" style="7" hidden="1"/>
    <col min="12558" max="12558" width="10.625" style="7" hidden="1"/>
    <col min="12559" max="12559" width="13" style="7" hidden="1"/>
    <col min="12560" max="12560" width="10.625" style="7" hidden="1"/>
    <col min="12561" max="12561" width="13.25" style="7" hidden="1"/>
    <col min="12562" max="12800" width="10.625" style="7" hidden="1"/>
    <col min="12801" max="12801" width="7.875" style="7" hidden="1"/>
    <col min="12802" max="12802" width="15.25" style="7" hidden="1"/>
    <col min="12803" max="12803" width="7.75" style="7" hidden="1"/>
    <col min="12804" max="12804" width="8.25" style="7" hidden="1"/>
    <col min="12805" max="12805" width="9.125" style="7" hidden="1"/>
    <col min="12806" max="12806" width="43" style="7" hidden="1"/>
    <col min="12807" max="12807" width="5.125" style="7" hidden="1"/>
    <col min="12808" max="12808" width="4.875" style="7" hidden="1"/>
    <col min="12809" max="12809" width="4.375" style="7" hidden="1"/>
    <col min="12810" max="12810" width="9.5" style="7" hidden="1"/>
    <col min="12811" max="12811" width="9.625" style="7" hidden="1"/>
    <col min="12812" max="12812" width="11.375" style="7" hidden="1"/>
    <col min="12813" max="12813" width="12.125" style="7" hidden="1"/>
    <col min="12814" max="12814" width="10.625" style="7" hidden="1"/>
    <col min="12815" max="12815" width="13" style="7" hidden="1"/>
    <col min="12816" max="12816" width="10.625" style="7" hidden="1"/>
    <col min="12817" max="12817" width="13.25" style="7" hidden="1"/>
    <col min="12818" max="13056" width="10.625" style="7" hidden="1"/>
    <col min="13057" max="13057" width="7.875" style="7" hidden="1"/>
    <col min="13058" max="13058" width="15.25" style="7" hidden="1"/>
    <col min="13059" max="13059" width="7.75" style="7" hidden="1"/>
    <col min="13060" max="13060" width="8.25" style="7" hidden="1"/>
    <col min="13061" max="13061" width="9.125" style="7" hidden="1"/>
    <col min="13062" max="13062" width="43" style="7" hidden="1"/>
    <col min="13063" max="13063" width="5.125" style="7" hidden="1"/>
    <col min="13064" max="13064" width="4.875" style="7" hidden="1"/>
    <col min="13065" max="13065" width="4.375" style="7" hidden="1"/>
    <col min="13066" max="13066" width="9.5" style="7" hidden="1"/>
    <col min="13067" max="13067" width="9.625" style="7" hidden="1"/>
    <col min="13068" max="13068" width="11.375" style="7" hidden="1"/>
    <col min="13069" max="13069" width="12.125" style="7" hidden="1"/>
    <col min="13070" max="13070" width="10.625" style="7" hidden="1"/>
    <col min="13071" max="13071" width="13" style="7" hidden="1"/>
    <col min="13072" max="13072" width="10.625" style="7" hidden="1"/>
    <col min="13073" max="13073" width="13.25" style="7" hidden="1"/>
    <col min="13074" max="13312" width="10.625" style="7" hidden="1"/>
    <col min="13313" max="13313" width="7.875" style="7" hidden="1"/>
    <col min="13314" max="13314" width="15.25" style="7" hidden="1"/>
    <col min="13315" max="13315" width="7.75" style="7" hidden="1"/>
    <col min="13316" max="13316" width="8.25" style="7" hidden="1"/>
    <col min="13317" max="13317" width="9.125" style="7" hidden="1"/>
    <col min="13318" max="13318" width="43" style="7" hidden="1"/>
    <col min="13319" max="13319" width="5.125" style="7" hidden="1"/>
    <col min="13320" max="13320" width="4.875" style="7" hidden="1"/>
    <col min="13321" max="13321" width="4.375" style="7" hidden="1"/>
    <col min="13322" max="13322" width="9.5" style="7" hidden="1"/>
    <col min="13323" max="13323" width="9.625" style="7" hidden="1"/>
    <col min="13324" max="13324" width="11.375" style="7" hidden="1"/>
    <col min="13325" max="13325" width="12.125" style="7" hidden="1"/>
    <col min="13326" max="13326" width="10.625" style="7" hidden="1"/>
    <col min="13327" max="13327" width="13" style="7" hidden="1"/>
    <col min="13328" max="13328" width="10.625" style="7" hidden="1"/>
    <col min="13329" max="13329" width="13.25" style="7" hidden="1"/>
    <col min="13330" max="13568" width="10.625" style="7" hidden="1"/>
    <col min="13569" max="13569" width="7.875" style="7" hidden="1"/>
    <col min="13570" max="13570" width="15.25" style="7" hidden="1"/>
    <col min="13571" max="13571" width="7.75" style="7" hidden="1"/>
    <col min="13572" max="13572" width="8.25" style="7" hidden="1"/>
    <col min="13573" max="13573" width="9.125" style="7" hidden="1"/>
    <col min="13574" max="13574" width="43" style="7" hidden="1"/>
    <col min="13575" max="13575" width="5.125" style="7" hidden="1"/>
    <col min="13576" max="13576" width="4.875" style="7" hidden="1"/>
    <col min="13577" max="13577" width="4.375" style="7" hidden="1"/>
    <col min="13578" max="13578" width="9.5" style="7" hidden="1"/>
    <col min="13579" max="13579" width="9.625" style="7" hidden="1"/>
    <col min="13580" max="13580" width="11.375" style="7" hidden="1"/>
    <col min="13581" max="13581" width="12.125" style="7" hidden="1"/>
    <col min="13582" max="13582" width="10.625" style="7" hidden="1"/>
    <col min="13583" max="13583" width="13" style="7" hidden="1"/>
    <col min="13584" max="13584" width="10.625" style="7" hidden="1"/>
    <col min="13585" max="13585" width="13.25" style="7" hidden="1"/>
    <col min="13586" max="13824" width="10.625" style="7" hidden="1"/>
    <col min="13825" max="13825" width="7.875" style="7" hidden="1"/>
    <col min="13826" max="13826" width="15.25" style="7" hidden="1"/>
    <col min="13827" max="13827" width="7.75" style="7" hidden="1"/>
    <col min="13828" max="13828" width="8.25" style="7" hidden="1"/>
    <col min="13829" max="13829" width="9.125" style="7" hidden="1"/>
    <col min="13830" max="13830" width="43" style="7" hidden="1"/>
    <col min="13831" max="13831" width="5.125" style="7" hidden="1"/>
    <col min="13832" max="13832" width="4.875" style="7" hidden="1"/>
    <col min="13833" max="13833" width="4.375" style="7" hidden="1"/>
    <col min="13834" max="13834" width="9.5" style="7" hidden="1"/>
    <col min="13835" max="13835" width="9.625" style="7" hidden="1"/>
    <col min="13836" max="13836" width="11.375" style="7" hidden="1"/>
    <col min="13837" max="13837" width="12.125" style="7" hidden="1"/>
    <col min="13838" max="13838" width="10.625" style="7" hidden="1"/>
    <col min="13839" max="13839" width="13" style="7" hidden="1"/>
    <col min="13840" max="13840" width="10.625" style="7" hidden="1"/>
    <col min="13841" max="13841" width="13.25" style="7" hidden="1"/>
    <col min="13842" max="14080" width="10.625" style="7" hidden="1"/>
    <col min="14081" max="14081" width="7.875" style="7" hidden="1"/>
    <col min="14082" max="14082" width="15.25" style="7" hidden="1"/>
    <col min="14083" max="14083" width="7.75" style="7" hidden="1"/>
    <col min="14084" max="14084" width="8.25" style="7" hidden="1"/>
    <col min="14085" max="14085" width="9.125" style="7" hidden="1"/>
    <col min="14086" max="14086" width="43" style="7" hidden="1"/>
    <col min="14087" max="14087" width="5.125" style="7" hidden="1"/>
    <col min="14088" max="14088" width="4.875" style="7" hidden="1"/>
    <col min="14089" max="14089" width="4.375" style="7" hidden="1"/>
    <col min="14090" max="14090" width="9.5" style="7" hidden="1"/>
    <col min="14091" max="14091" width="9.625" style="7" hidden="1"/>
    <col min="14092" max="14092" width="11.375" style="7" hidden="1"/>
    <col min="14093" max="14093" width="12.125" style="7" hidden="1"/>
    <col min="14094" max="14094" width="10.625" style="7" hidden="1"/>
    <col min="14095" max="14095" width="13" style="7" hidden="1"/>
    <col min="14096" max="14096" width="10.625" style="7" hidden="1"/>
    <col min="14097" max="14097" width="13.25" style="7" hidden="1"/>
    <col min="14098" max="14336" width="10.625" style="7" hidden="1"/>
    <col min="14337" max="14337" width="7.875" style="7" hidden="1"/>
    <col min="14338" max="14338" width="15.25" style="7" hidden="1"/>
    <col min="14339" max="14339" width="7.75" style="7" hidden="1"/>
    <col min="14340" max="14340" width="8.25" style="7" hidden="1"/>
    <col min="14341" max="14341" width="9.125" style="7" hidden="1"/>
    <col min="14342" max="14342" width="43" style="7" hidden="1"/>
    <col min="14343" max="14343" width="5.125" style="7" hidden="1"/>
    <col min="14344" max="14344" width="4.875" style="7" hidden="1"/>
    <col min="14345" max="14345" width="4.375" style="7" hidden="1"/>
    <col min="14346" max="14346" width="9.5" style="7" hidden="1"/>
    <col min="14347" max="14347" width="9.625" style="7" hidden="1"/>
    <col min="14348" max="14348" width="11.375" style="7" hidden="1"/>
    <col min="14349" max="14349" width="12.125" style="7" hidden="1"/>
    <col min="14350" max="14350" width="10.625" style="7" hidden="1"/>
    <col min="14351" max="14351" width="13" style="7" hidden="1"/>
    <col min="14352" max="14352" width="10.625" style="7" hidden="1"/>
    <col min="14353" max="14353" width="13.25" style="7" hidden="1"/>
    <col min="14354" max="14592" width="10.625" style="7" hidden="1"/>
    <col min="14593" max="14593" width="7.875" style="7" hidden="1"/>
    <col min="14594" max="14594" width="15.25" style="7" hidden="1"/>
    <col min="14595" max="14595" width="7.75" style="7" hidden="1"/>
    <col min="14596" max="14596" width="8.25" style="7" hidden="1"/>
    <col min="14597" max="14597" width="9.125" style="7" hidden="1"/>
    <col min="14598" max="14598" width="43" style="7" hidden="1"/>
    <col min="14599" max="14599" width="5.125" style="7" hidden="1"/>
    <col min="14600" max="14600" width="4.875" style="7" hidden="1"/>
    <col min="14601" max="14601" width="4.375" style="7" hidden="1"/>
    <col min="14602" max="14602" width="9.5" style="7" hidden="1"/>
    <col min="14603" max="14603" width="9.625" style="7" hidden="1"/>
    <col min="14604" max="14604" width="11.375" style="7" hidden="1"/>
    <col min="14605" max="14605" width="12.125" style="7" hidden="1"/>
    <col min="14606" max="14606" width="10.625" style="7" hidden="1"/>
    <col min="14607" max="14607" width="13" style="7" hidden="1"/>
    <col min="14608" max="14608" width="10.625" style="7" hidden="1"/>
    <col min="14609" max="14609" width="13.25" style="7" hidden="1"/>
    <col min="14610" max="14848" width="10.625" style="7" hidden="1"/>
    <col min="14849" max="14849" width="7.875" style="7" hidden="1"/>
    <col min="14850" max="14850" width="15.25" style="7" hidden="1"/>
    <col min="14851" max="14851" width="7.75" style="7" hidden="1"/>
    <col min="14852" max="14852" width="8.25" style="7" hidden="1"/>
    <col min="14853" max="14853" width="9.125" style="7" hidden="1"/>
    <col min="14854" max="14854" width="43" style="7" hidden="1"/>
    <col min="14855" max="14855" width="5.125" style="7" hidden="1"/>
    <col min="14856" max="14856" width="4.875" style="7" hidden="1"/>
    <col min="14857" max="14857" width="4.375" style="7" hidden="1"/>
    <col min="14858" max="14858" width="9.5" style="7" hidden="1"/>
    <col min="14859" max="14859" width="9.625" style="7" hidden="1"/>
    <col min="14860" max="14860" width="11.375" style="7" hidden="1"/>
    <col min="14861" max="14861" width="12.125" style="7" hidden="1"/>
    <col min="14862" max="14862" width="10.625" style="7" hidden="1"/>
    <col min="14863" max="14863" width="13" style="7" hidden="1"/>
    <col min="14864" max="14864" width="10.625" style="7" hidden="1"/>
    <col min="14865" max="14865" width="13.25" style="7" hidden="1"/>
    <col min="14866" max="15104" width="10.625" style="7" hidden="1"/>
    <col min="15105" max="15105" width="7.875" style="7" hidden="1"/>
    <col min="15106" max="15106" width="15.25" style="7" hidden="1"/>
    <col min="15107" max="15107" width="7.75" style="7" hidden="1"/>
    <col min="15108" max="15108" width="8.25" style="7" hidden="1"/>
    <col min="15109" max="15109" width="9.125" style="7" hidden="1"/>
    <col min="15110" max="15110" width="43" style="7" hidden="1"/>
    <col min="15111" max="15111" width="5.125" style="7" hidden="1"/>
    <col min="15112" max="15112" width="4.875" style="7" hidden="1"/>
    <col min="15113" max="15113" width="4.375" style="7" hidden="1"/>
    <col min="15114" max="15114" width="9.5" style="7" hidden="1"/>
    <col min="15115" max="15115" width="9.625" style="7" hidden="1"/>
    <col min="15116" max="15116" width="11.375" style="7" hidden="1"/>
    <col min="15117" max="15117" width="12.125" style="7" hidden="1"/>
    <col min="15118" max="15118" width="10.625" style="7" hidden="1"/>
    <col min="15119" max="15119" width="13" style="7" hidden="1"/>
    <col min="15120" max="15120" width="10.625" style="7" hidden="1"/>
    <col min="15121" max="15121" width="13.25" style="7" hidden="1"/>
    <col min="15122" max="15360" width="10.625" style="7" hidden="1"/>
    <col min="15361" max="15361" width="7.875" style="7" hidden="1"/>
    <col min="15362" max="15362" width="15.25" style="7" hidden="1"/>
    <col min="15363" max="15363" width="7.75" style="7" hidden="1"/>
    <col min="15364" max="15364" width="8.25" style="7" hidden="1"/>
    <col min="15365" max="15365" width="9.125" style="7" hidden="1"/>
    <col min="15366" max="15366" width="43" style="7" hidden="1"/>
    <col min="15367" max="15367" width="5.125" style="7" hidden="1"/>
    <col min="15368" max="15368" width="4.875" style="7" hidden="1"/>
    <col min="15369" max="15369" width="4.375" style="7" hidden="1"/>
    <col min="15370" max="15370" width="9.5" style="7" hidden="1"/>
    <col min="15371" max="15371" width="9.625" style="7" hidden="1"/>
    <col min="15372" max="15372" width="11.375" style="7" hidden="1"/>
    <col min="15373" max="15373" width="12.125" style="7" hidden="1"/>
    <col min="15374" max="15374" width="10.625" style="7" hidden="1"/>
    <col min="15375" max="15375" width="13" style="7" hidden="1"/>
    <col min="15376" max="15376" width="10.625" style="7" hidden="1"/>
    <col min="15377" max="15377" width="13.25" style="7" hidden="1"/>
    <col min="15378" max="15616" width="10.625" style="7" hidden="1"/>
    <col min="15617" max="15617" width="7.875" style="7" hidden="1"/>
    <col min="15618" max="15618" width="15.25" style="7" hidden="1"/>
    <col min="15619" max="15619" width="7.75" style="7" hidden="1"/>
    <col min="15620" max="15620" width="8.25" style="7" hidden="1"/>
    <col min="15621" max="15621" width="9.125" style="7" hidden="1"/>
    <col min="15622" max="15622" width="43" style="7" hidden="1"/>
    <col min="15623" max="15623" width="5.125" style="7" hidden="1"/>
    <col min="15624" max="15624" width="4.875" style="7" hidden="1"/>
    <col min="15625" max="15625" width="4.375" style="7" hidden="1"/>
    <col min="15626" max="15626" width="9.5" style="7" hidden="1"/>
    <col min="15627" max="15627" width="9.625" style="7" hidden="1"/>
    <col min="15628" max="15628" width="11.375" style="7" hidden="1"/>
    <col min="15629" max="15629" width="12.125" style="7" hidden="1"/>
    <col min="15630" max="15630" width="10.625" style="7" hidden="1"/>
    <col min="15631" max="15631" width="13" style="7" hidden="1"/>
    <col min="15632" max="15632" width="10.625" style="7" hidden="1"/>
    <col min="15633" max="15633" width="13.25" style="7" hidden="1"/>
    <col min="15634" max="15872" width="10.625" style="7" hidden="1"/>
    <col min="15873" max="15873" width="7.875" style="7" hidden="1"/>
    <col min="15874" max="15874" width="15.25" style="7" hidden="1"/>
    <col min="15875" max="15875" width="7.75" style="7" hidden="1"/>
    <col min="15876" max="15876" width="8.25" style="7" hidden="1"/>
    <col min="15877" max="15877" width="9.125" style="7" hidden="1"/>
    <col min="15878" max="15878" width="43" style="7" hidden="1"/>
    <col min="15879" max="15879" width="5.125" style="7" hidden="1"/>
    <col min="15880" max="15880" width="4.875" style="7" hidden="1"/>
    <col min="15881" max="15881" width="4.375" style="7" hidden="1"/>
    <col min="15882" max="15882" width="9.5" style="7" hidden="1"/>
    <col min="15883" max="15883" width="9.625" style="7" hidden="1"/>
    <col min="15884" max="15884" width="11.375" style="7" hidden="1"/>
    <col min="15885" max="15885" width="12.125" style="7" hidden="1"/>
    <col min="15886" max="15886" width="10.625" style="7" hidden="1"/>
    <col min="15887" max="15887" width="13" style="7" hidden="1"/>
    <col min="15888" max="15888" width="10.625" style="7" hidden="1"/>
    <col min="15889" max="15889" width="13.25" style="7" hidden="1"/>
    <col min="15890" max="16128" width="10.625" style="7" hidden="1"/>
    <col min="16129" max="16129" width="7.875" style="7" hidden="1"/>
    <col min="16130" max="16130" width="15.25" style="7" hidden="1"/>
    <col min="16131" max="16131" width="7.75" style="7" hidden="1"/>
    <col min="16132" max="16132" width="8.25" style="7" hidden="1"/>
    <col min="16133" max="16133" width="9.125" style="7" hidden="1"/>
    <col min="16134" max="16134" width="43" style="7" hidden="1"/>
    <col min="16135" max="16135" width="5.125" style="7" hidden="1"/>
    <col min="16136" max="16136" width="4.875" style="7" hidden="1"/>
    <col min="16137" max="16137" width="4.375" style="7" hidden="1"/>
    <col min="16138" max="16138" width="9.5" style="7" hidden="1"/>
    <col min="16139" max="16139" width="9.625" style="7" hidden="1"/>
    <col min="16140" max="16140" width="11.375" style="7" hidden="1"/>
    <col min="16141" max="16141" width="12.125" style="7" hidden="1"/>
    <col min="16142" max="16142" width="10.625" style="7" hidden="1"/>
    <col min="16143" max="16143" width="13" style="7" hidden="1"/>
    <col min="16144" max="16144" width="10.625" style="7" hidden="1"/>
    <col min="16145" max="16145" width="13.25" style="7" hidden="1"/>
    <col min="16146" max="16384" width="10.625" style="7" hidden="1"/>
  </cols>
  <sheetData>
    <row r="1" spans="1:11" ht="15" customHeight="1"/>
    <row r="2" spans="1:11" ht="16.5" customHeight="1">
      <c r="B2" s="557" t="s">
        <v>0</v>
      </c>
      <c r="C2" s="557"/>
      <c r="D2" s="557"/>
      <c r="E2" s="557"/>
      <c r="F2" s="557"/>
      <c r="G2" s="557"/>
      <c r="H2" s="557"/>
      <c r="I2" s="557"/>
      <c r="J2" s="557"/>
    </row>
    <row r="3" spans="1:11" ht="16.5" customHeight="1">
      <c r="B3" s="557" t="s">
        <v>1</v>
      </c>
      <c r="C3" s="557"/>
      <c r="D3" s="557"/>
      <c r="E3" s="557"/>
      <c r="F3" s="557"/>
      <c r="G3" s="557"/>
      <c r="H3" s="557"/>
      <c r="I3" s="557"/>
      <c r="J3" s="557"/>
    </row>
    <row r="4" spans="1:11" ht="16.5" customHeight="1">
      <c r="B4" s="557" t="s">
        <v>2</v>
      </c>
      <c r="C4" s="557"/>
      <c r="D4" s="557"/>
      <c r="E4" s="557"/>
      <c r="F4" s="557"/>
      <c r="G4" s="557"/>
      <c r="H4" s="557"/>
      <c r="I4" s="557"/>
      <c r="J4" s="557"/>
    </row>
    <row r="5" spans="1:11" ht="15" customHeight="1" thickBot="1">
      <c r="A5" s="583"/>
      <c r="B5" s="583"/>
      <c r="C5" s="583"/>
      <c r="D5" s="583"/>
      <c r="E5" s="583"/>
      <c r="F5" s="583"/>
      <c r="G5" s="583"/>
      <c r="H5" s="583"/>
      <c r="I5" s="583"/>
      <c r="J5" s="583"/>
    </row>
    <row r="6" spans="1:11" ht="15" customHeight="1" thickBot="1">
      <c r="A6" s="35"/>
      <c r="B6" s="589" t="s">
        <v>331</v>
      </c>
      <c r="C6" s="590"/>
      <c r="D6" s="590"/>
      <c r="E6" s="590"/>
      <c r="F6" s="590"/>
      <c r="G6" s="590"/>
      <c r="H6" s="590"/>
      <c r="I6" s="590"/>
      <c r="J6" s="591"/>
    </row>
    <row r="7" spans="1:11" ht="30.75" customHeight="1" thickBot="1">
      <c r="A7" s="1"/>
      <c r="B7" s="569" t="s">
        <v>3</v>
      </c>
      <c r="C7" s="570"/>
      <c r="D7" s="570"/>
      <c r="E7" s="570"/>
      <c r="F7" s="570"/>
      <c r="G7" s="570"/>
      <c r="H7" s="570"/>
      <c r="I7" s="570"/>
      <c r="J7" s="571"/>
    </row>
    <row r="8" spans="1:11" ht="34.5" customHeight="1">
      <c r="B8" s="203" t="s">
        <v>4</v>
      </c>
      <c r="C8" s="581" t="s">
        <v>5</v>
      </c>
      <c r="D8" s="581"/>
      <c r="E8" s="581"/>
      <c r="F8" s="581"/>
      <c r="G8" s="581"/>
      <c r="H8" s="581"/>
      <c r="I8" s="581"/>
      <c r="J8" s="582"/>
    </row>
    <row r="9" spans="1:11" ht="32.25" customHeight="1">
      <c r="B9" s="194" t="s">
        <v>6</v>
      </c>
      <c r="C9" s="565" t="s">
        <v>7</v>
      </c>
      <c r="D9" s="565"/>
      <c r="E9" s="565"/>
      <c r="F9" s="565"/>
      <c r="G9" s="565"/>
      <c r="H9" s="565"/>
      <c r="I9" s="565"/>
      <c r="J9" s="566"/>
    </row>
    <row r="10" spans="1:11" ht="29.25" customHeight="1" thickBot="1">
      <c r="B10" s="195" t="s">
        <v>8</v>
      </c>
      <c r="C10" s="567" t="s">
        <v>9</v>
      </c>
      <c r="D10" s="567"/>
      <c r="E10" s="567"/>
      <c r="F10" s="567"/>
      <c r="G10" s="567"/>
      <c r="H10" s="567"/>
      <c r="I10" s="567"/>
      <c r="J10" s="568"/>
    </row>
    <row r="11" spans="1:11" ht="28.5" customHeight="1" thickBot="1">
      <c r="B11" s="569" t="s">
        <v>230</v>
      </c>
      <c r="C11" s="570"/>
      <c r="D11" s="570"/>
      <c r="E11" s="570"/>
      <c r="F11" s="570"/>
      <c r="G11" s="570"/>
      <c r="H11" s="570"/>
      <c r="I11" s="570"/>
      <c r="J11" s="571"/>
    </row>
    <row r="12" spans="1:11" ht="29.25" customHeight="1">
      <c r="B12" s="579" t="s">
        <v>10</v>
      </c>
      <c r="C12" s="580"/>
      <c r="D12" s="580"/>
      <c r="E12" s="572" t="s">
        <v>332</v>
      </c>
      <c r="F12" s="572"/>
      <c r="G12" s="572"/>
      <c r="H12" s="572"/>
      <c r="I12" s="572"/>
      <c r="J12" s="573"/>
    </row>
    <row r="13" spans="1:11" ht="41.25" customHeight="1">
      <c r="B13" s="563" t="s">
        <v>11</v>
      </c>
      <c r="C13" s="564"/>
      <c r="D13" s="564"/>
      <c r="E13" s="341" t="s">
        <v>689</v>
      </c>
      <c r="F13" s="375" t="s">
        <v>12</v>
      </c>
      <c r="G13" s="196" t="s">
        <v>13</v>
      </c>
      <c r="H13" s="341" t="s">
        <v>335</v>
      </c>
      <c r="I13" s="196" t="s">
        <v>14</v>
      </c>
      <c r="J13" s="376"/>
    </row>
    <row r="14" spans="1:11" ht="30.75" customHeight="1">
      <c r="B14" s="563" t="s">
        <v>298</v>
      </c>
      <c r="C14" s="564"/>
      <c r="D14" s="564"/>
      <c r="E14" s="377" t="s">
        <v>334</v>
      </c>
      <c r="F14" s="375" t="s">
        <v>15</v>
      </c>
      <c r="G14" s="592" t="s">
        <v>1232</v>
      </c>
      <c r="H14" s="593"/>
      <c r="I14" s="593"/>
      <c r="J14" s="594"/>
    </row>
    <row r="15" spans="1:11" ht="26.25" customHeight="1">
      <c r="B15" s="574" t="s">
        <v>16</v>
      </c>
      <c r="C15" s="575"/>
      <c r="D15" s="575"/>
      <c r="E15" s="341">
        <v>4</v>
      </c>
      <c r="F15" s="374" t="s">
        <v>17</v>
      </c>
      <c r="G15" s="576" t="s">
        <v>336</v>
      </c>
      <c r="H15" s="577"/>
      <c r="I15" s="577"/>
      <c r="J15" s="578"/>
      <c r="K15" s="73"/>
    </row>
    <row r="16" spans="1:11" ht="30">
      <c r="B16" s="574" t="s">
        <v>18</v>
      </c>
      <c r="C16" s="588"/>
      <c r="D16" s="588"/>
      <c r="E16" s="341" t="s">
        <v>670</v>
      </c>
      <c r="F16" s="374" t="s">
        <v>19</v>
      </c>
      <c r="G16" s="577" t="s">
        <v>299</v>
      </c>
      <c r="H16" s="577"/>
      <c r="I16" s="577"/>
      <c r="J16" s="378" t="s">
        <v>300</v>
      </c>
    </row>
    <row r="17" spans="2:15" ht="27.75" customHeight="1">
      <c r="B17" s="574" t="s">
        <v>20</v>
      </c>
      <c r="C17" s="575"/>
      <c r="D17" s="575"/>
      <c r="E17" s="341">
        <v>411</v>
      </c>
      <c r="F17" s="374" t="s">
        <v>21</v>
      </c>
      <c r="G17" s="585" t="s">
        <v>336</v>
      </c>
      <c r="H17" s="586"/>
      <c r="I17" s="586"/>
      <c r="J17" s="587"/>
    </row>
    <row r="18" spans="2:15" ht="30" customHeight="1" thickBot="1">
      <c r="B18" s="558" t="s">
        <v>22</v>
      </c>
      <c r="C18" s="559"/>
      <c r="D18" s="559"/>
      <c r="E18" s="379">
        <v>43</v>
      </c>
      <c r="F18" s="26" t="s">
        <v>23</v>
      </c>
      <c r="G18" s="560" t="s">
        <v>336</v>
      </c>
      <c r="H18" s="561"/>
      <c r="I18" s="561"/>
      <c r="J18" s="562"/>
    </row>
    <row r="19" spans="2:15" ht="17.25" customHeight="1"/>
    <row r="20" spans="2:15" s="197" customFormat="1" ht="15" customHeight="1">
      <c r="B20" s="584"/>
      <c r="C20" s="584"/>
      <c r="D20" s="584"/>
      <c r="E20" s="584"/>
      <c r="F20" s="584"/>
      <c r="G20" s="584"/>
      <c r="H20" s="584"/>
      <c r="I20" s="584"/>
      <c r="J20" s="584"/>
    </row>
    <row r="21" spans="2:15" s="197" customFormat="1">
      <c r="B21" s="330" t="s">
        <v>316</v>
      </c>
      <c r="C21" s="200"/>
      <c r="D21" s="199"/>
      <c r="E21" s="201"/>
      <c r="F21" s="201"/>
      <c r="G21" s="201"/>
      <c r="H21" s="201"/>
      <c r="I21" s="201"/>
      <c r="J21" s="201"/>
      <c r="K21" s="198"/>
      <c r="L21" s="198"/>
      <c r="M21" s="198"/>
      <c r="N21" s="198"/>
      <c r="O21" s="198"/>
    </row>
    <row r="22" spans="2:15" s="197" customFormat="1">
      <c r="B22" s="330" t="s">
        <v>317</v>
      </c>
      <c r="C22" s="199"/>
      <c r="D22" s="199"/>
      <c r="E22" s="201"/>
      <c r="F22" s="201"/>
      <c r="G22" s="201"/>
      <c r="H22" s="584"/>
      <c r="I22" s="584"/>
      <c r="J22" s="584"/>
      <c r="K22" s="198"/>
      <c r="L22" s="198"/>
      <c r="M22" s="198"/>
      <c r="N22" s="198"/>
      <c r="O22" s="198"/>
    </row>
    <row r="23" spans="2:15" s="197" customFormat="1" ht="15" customHeight="1">
      <c r="B23" s="330" t="s">
        <v>337</v>
      </c>
      <c r="C23" s="202"/>
      <c r="D23" s="202"/>
      <c r="E23" s="202"/>
      <c r="F23" s="202"/>
      <c r="G23" s="202"/>
      <c r="H23" s="202"/>
      <c r="I23" s="202"/>
      <c r="J23" s="202"/>
    </row>
    <row r="24" spans="2:15" ht="15" customHeight="1">
      <c r="K24" s="73"/>
    </row>
  </sheetData>
  <mergeCells count="25">
    <mergeCell ref="B7:J7"/>
    <mergeCell ref="B2:J2"/>
    <mergeCell ref="B3:J3"/>
    <mergeCell ref="B4:J4"/>
    <mergeCell ref="A5:J5"/>
    <mergeCell ref="B6:J6"/>
    <mergeCell ref="C8:J8"/>
    <mergeCell ref="C9:J9"/>
    <mergeCell ref="C10:J10"/>
    <mergeCell ref="B11:J11"/>
    <mergeCell ref="B12:D12"/>
    <mergeCell ref="E12:J12"/>
    <mergeCell ref="H22:J22"/>
    <mergeCell ref="B13:D13"/>
    <mergeCell ref="B14:D14"/>
    <mergeCell ref="G14:J14"/>
    <mergeCell ref="B15:D15"/>
    <mergeCell ref="G15:J15"/>
    <mergeCell ref="B16:D16"/>
    <mergeCell ref="G16:I16"/>
    <mergeCell ref="B17:D17"/>
    <mergeCell ref="G17:J17"/>
    <mergeCell ref="B18:D18"/>
    <mergeCell ref="G18:J18"/>
    <mergeCell ref="B20:J20"/>
  </mergeCells>
  <pageMargins left="0.33" right="0.4" top="1" bottom="0.72" header="0" footer="0"/>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4A4DF-6CA6-4B3F-9F3D-29DA0E8FE5EA}">
  <dimension ref="A2:I13"/>
  <sheetViews>
    <sheetView showGridLines="0" zoomScale="80" zoomScaleNormal="80" workbookViewId="0">
      <selection activeCell="B18" sqref="B18"/>
    </sheetView>
  </sheetViews>
  <sheetFormatPr baseColWidth="10" defaultColWidth="11" defaultRowHeight="16.5"/>
  <cols>
    <col min="1" max="1" width="7" style="247" customWidth="1"/>
    <col min="2" max="2" width="48.75" style="247" customWidth="1"/>
    <col min="3" max="3" width="18.75" style="247" customWidth="1"/>
    <col min="4" max="6" width="11" style="247"/>
    <col min="7" max="7" width="33.125" style="247" bestFit="1" customWidth="1"/>
    <col min="8" max="8" width="45.25" style="247" customWidth="1"/>
    <col min="9" max="16384" width="11" style="247"/>
  </cols>
  <sheetData>
    <row r="2" spans="1:9" s="251" customFormat="1" ht="20.25" customHeight="1">
      <c r="B2" s="632" t="s">
        <v>0</v>
      </c>
      <c r="C2" s="632"/>
      <c r="D2" s="272"/>
      <c r="E2" s="272"/>
      <c r="F2" s="272"/>
      <c r="G2" s="272"/>
      <c r="H2" s="272"/>
      <c r="I2" s="272"/>
    </row>
    <row r="3" spans="1:9" s="251" customFormat="1" ht="16.5" customHeight="1">
      <c r="B3" s="632" t="s">
        <v>1</v>
      </c>
      <c r="C3" s="632"/>
      <c r="D3" s="252"/>
      <c r="E3" s="252"/>
      <c r="F3" s="252"/>
      <c r="G3" s="252"/>
      <c r="H3" s="252"/>
      <c r="I3" s="252"/>
    </row>
    <row r="4" spans="1:9" s="273" customFormat="1" ht="26.1" customHeight="1" thickBot="1">
      <c r="B4" s="632" t="s">
        <v>201</v>
      </c>
      <c r="C4" s="632"/>
      <c r="D4" s="252"/>
      <c r="E4" s="252"/>
      <c r="F4" s="252"/>
      <c r="G4" s="252"/>
      <c r="H4" s="252"/>
    </row>
    <row r="5" spans="1:9" s="251" customFormat="1" thickBot="1">
      <c r="B5" s="769" t="e">
        <f>#REF!</f>
        <v>#REF!</v>
      </c>
      <c r="C5" s="777"/>
      <c r="F5" s="773" t="s">
        <v>100</v>
      </c>
      <c r="G5" s="774"/>
      <c r="H5" s="774"/>
      <c r="I5" s="775"/>
    </row>
    <row r="6" spans="1:9" s="274" customFormat="1" ht="36.75" customHeight="1">
      <c r="B6" s="44" t="s">
        <v>101</v>
      </c>
      <c r="C6" s="45" t="s">
        <v>102</v>
      </c>
      <c r="F6" s="42" t="s">
        <v>103</v>
      </c>
      <c r="G6" s="41" t="s">
        <v>104</v>
      </c>
      <c r="H6" s="41" t="s">
        <v>105</v>
      </c>
      <c r="I6" s="43" t="s">
        <v>106</v>
      </c>
    </row>
    <row r="7" spans="1:9" s="278" customFormat="1" ht="17.25" customHeight="1">
      <c r="B7" s="282" t="s">
        <v>465</v>
      </c>
      <c r="C7" s="283">
        <v>1</v>
      </c>
      <c r="E7" s="284">
        <v>1</v>
      </c>
      <c r="F7" s="285" t="s">
        <v>384</v>
      </c>
      <c r="G7" s="286" t="s">
        <v>385</v>
      </c>
      <c r="H7" s="287" t="s">
        <v>467</v>
      </c>
      <c r="I7" s="283">
        <v>2021</v>
      </c>
    </row>
    <row r="8" spans="1:9" s="278" customFormat="1" ht="17.25" customHeight="1">
      <c r="B8" s="282" t="s">
        <v>466</v>
      </c>
      <c r="C8" s="283">
        <v>5</v>
      </c>
      <c r="E8" s="284">
        <v>2</v>
      </c>
      <c r="F8" s="285" t="s">
        <v>353</v>
      </c>
      <c r="G8" s="286" t="s">
        <v>354</v>
      </c>
      <c r="H8" s="287" t="s">
        <v>465</v>
      </c>
      <c r="I8" s="283">
        <v>2021</v>
      </c>
    </row>
    <row r="9" spans="1:9" s="278" customFormat="1" ht="17.25" customHeight="1" thickBot="1">
      <c r="B9" s="288" t="s">
        <v>467</v>
      </c>
      <c r="C9" s="289">
        <v>1</v>
      </c>
      <c r="E9" s="284">
        <v>3</v>
      </c>
      <c r="F9" s="290" t="s">
        <v>378</v>
      </c>
      <c r="G9" s="291" t="s">
        <v>379</v>
      </c>
      <c r="H9" s="292" t="s">
        <v>466</v>
      </c>
      <c r="I9" s="289">
        <v>2021</v>
      </c>
    </row>
    <row r="10" spans="1:9" s="278" customFormat="1" ht="17.25" customHeight="1" thickBot="1">
      <c r="A10" s="84"/>
      <c r="B10" s="293" t="s">
        <v>38</v>
      </c>
      <c r="C10" s="294">
        <f>SUM(C7:C9)</f>
        <v>7</v>
      </c>
      <c r="D10" s="84"/>
      <c r="E10" s="284">
        <v>4</v>
      </c>
      <c r="F10" s="290" t="s">
        <v>386</v>
      </c>
      <c r="G10" s="291" t="s">
        <v>387</v>
      </c>
      <c r="H10" s="292" t="s">
        <v>466</v>
      </c>
      <c r="I10" s="289">
        <v>2021</v>
      </c>
    </row>
    <row r="11" spans="1:9" s="84" customFormat="1" ht="17.25" customHeight="1">
      <c r="B11" s="776" t="s">
        <v>632</v>
      </c>
      <c r="C11" s="776"/>
      <c r="E11" s="295">
        <v>5</v>
      </c>
      <c r="F11" s="285" t="s">
        <v>399</v>
      </c>
      <c r="G11" s="286" t="s">
        <v>400</v>
      </c>
      <c r="H11" s="287" t="s">
        <v>466</v>
      </c>
      <c r="I11" s="283">
        <v>2021</v>
      </c>
    </row>
    <row r="12" spans="1:9" s="84" customFormat="1" ht="17.25" customHeight="1">
      <c r="B12" s="776"/>
      <c r="C12" s="776"/>
      <c r="E12" s="295">
        <v>6</v>
      </c>
      <c r="F12" s="290" t="s">
        <v>412</v>
      </c>
      <c r="G12" s="291" t="s">
        <v>413</v>
      </c>
      <c r="H12" s="292" t="s">
        <v>466</v>
      </c>
      <c r="I12" s="289">
        <v>2021</v>
      </c>
    </row>
    <row r="13" spans="1:9" s="84" customFormat="1" ht="17.25" customHeight="1" thickBot="1">
      <c r="B13" s="296"/>
      <c r="E13" s="295">
        <v>7</v>
      </c>
      <c r="F13" s="402" t="s">
        <v>346</v>
      </c>
      <c r="G13" s="403" t="s">
        <v>347</v>
      </c>
      <c r="H13" s="404" t="s">
        <v>466</v>
      </c>
      <c r="I13" s="405">
        <v>2021</v>
      </c>
    </row>
  </sheetData>
  <mergeCells count="6">
    <mergeCell ref="B2:C2"/>
    <mergeCell ref="B3:C3"/>
    <mergeCell ref="B4:C4"/>
    <mergeCell ref="F5:I5"/>
    <mergeCell ref="B11:C12"/>
    <mergeCell ref="B5:C5"/>
  </mergeCells>
  <pageMargins left="0.75" right="0.75" top="1" bottom="1" header="0.5" footer="0.5"/>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AAA53-2B58-4265-9F82-431A36ECDD2B}">
  <dimension ref="B1:K183"/>
  <sheetViews>
    <sheetView zoomScale="85" zoomScaleNormal="85" workbookViewId="0">
      <selection activeCell="D8" sqref="D8"/>
    </sheetView>
  </sheetViews>
  <sheetFormatPr baseColWidth="10" defaultColWidth="10.625" defaultRowHeight="13.5" zeroHeight="1"/>
  <cols>
    <col min="1" max="1" width="10.625" style="19"/>
    <col min="2" max="2" width="6.5" style="38" bestFit="1" customWidth="1"/>
    <col min="3" max="3" width="59.25" style="189" customWidth="1"/>
    <col min="4" max="4" width="22" style="19" customWidth="1"/>
    <col min="5" max="5" width="32.25" style="19" bestFit="1" customWidth="1"/>
    <col min="6" max="6" width="149.625" style="131" customWidth="1"/>
    <col min="7" max="7" width="57.25" style="131" customWidth="1"/>
    <col min="8" max="8" width="11.25" style="19" customWidth="1"/>
    <col min="9" max="9" width="13" style="19" customWidth="1"/>
    <col min="10" max="10" width="10.25" style="19" customWidth="1"/>
    <col min="11" max="11" width="12.25" style="19" customWidth="1"/>
    <col min="12" max="12" width="9.625" style="19" customWidth="1"/>
    <col min="13" max="13" width="12.625" style="19" customWidth="1"/>
    <col min="14" max="14" width="10.625" style="19"/>
    <col min="15" max="15" width="11.375" style="19" customWidth="1"/>
    <col min="16" max="16" width="12.125" style="19" customWidth="1"/>
    <col min="17" max="17" width="10.625" style="19"/>
    <col min="18" max="18" width="13" style="19" customWidth="1"/>
    <col min="19" max="19" width="10.625" style="19"/>
    <col min="20" max="20" width="13.25" style="19" customWidth="1"/>
    <col min="21" max="257" width="10.625" style="19"/>
    <col min="258" max="258" width="7.75" style="19" bestFit="1" customWidth="1"/>
    <col min="259" max="259" width="21.125" style="19" customWidth="1"/>
    <col min="260" max="260" width="41" style="19" customWidth="1"/>
    <col min="261" max="261" width="13.375" style="19" customWidth="1"/>
    <col min="262" max="262" width="22.5" style="19" customWidth="1"/>
    <col min="263" max="263" width="13.75" style="19" customWidth="1"/>
    <col min="264" max="264" width="11.25" style="19" customWidth="1"/>
    <col min="265" max="265" width="13" style="19" customWidth="1"/>
    <col min="266" max="266" width="10.25" style="19" customWidth="1"/>
    <col min="267" max="267" width="12.25" style="19" customWidth="1"/>
    <col min="268" max="268" width="9.625" style="19" customWidth="1"/>
    <col min="269" max="269" width="12.625" style="19" customWidth="1"/>
    <col min="270" max="270" width="10.625" style="19"/>
    <col min="271" max="271" width="11.375" style="19" customWidth="1"/>
    <col min="272" max="272" width="12.125" style="19" customWidth="1"/>
    <col min="273" max="273" width="10.625" style="19"/>
    <col min="274" max="274" width="13" style="19" customWidth="1"/>
    <col min="275" max="275" width="10.625" style="19"/>
    <col min="276" max="276" width="13.25" style="19" customWidth="1"/>
    <col min="277" max="513" width="10.625" style="19"/>
    <col min="514" max="514" width="7.75" style="19" bestFit="1" customWidth="1"/>
    <col min="515" max="515" width="21.125" style="19" customWidth="1"/>
    <col min="516" max="516" width="41" style="19" customWidth="1"/>
    <col min="517" max="517" width="13.375" style="19" customWidth="1"/>
    <col min="518" max="518" width="22.5" style="19" customWidth="1"/>
    <col min="519" max="519" width="13.75" style="19" customWidth="1"/>
    <col min="520" max="520" width="11.25" style="19" customWidth="1"/>
    <col min="521" max="521" width="13" style="19" customWidth="1"/>
    <col min="522" max="522" width="10.25" style="19" customWidth="1"/>
    <col min="523" max="523" width="12.25" style="19" customWidth="1"/>
    <col min="524" max="524" width="9.625" style="19" customWidth="1"/>
    <col min="525" max="525" width="12.625" style="19" customWidth="1"/>
    <col min="526" max="526" width="10.625" style="19"/>
    <col min="527" max="527" width="11.375" style="19" customWidth="1"/>
    <col min="528" max="528" width="12.125" style="19" customWidth="1"/>
    <col min="529" max="529" width="10.625" style="19"/>
    <col min="530" max="530" width="13" style="19" customWidth="1"/>
    <col min="531" max="531" width="10.625" style="19"/>
    <col min="532" max="532" width="13.25" style="19" customWidth="1"/>
    <col min="533" max="769" width="10.625" style="19"/>
    <col min="770" max="770" width="7.75" style="19" bestFit="1" customWidth="1"/>
    <col min="771" max="771" width="21.125" style="19" customWidth="1"/>
    <col min="772" max="772" width="41" style="19" customWidth="1"/>
    <col min="773" max="773" width="13.375" style="19" customWidth="1"/>
    <col min="774" max="774" width="22.5" style="19" customWidth="1"/>
    <col min="775" max="775" width="13.75" style="19" customWidth="1"/>
    <col min="776" max="776" width="11.25" style="19" customWidth="1"/>
    <col min="777" max="777" width="13" style="19" customWidth="1"/>
    <col min="778" max="778" width="10.25" style="19" customWidth="1"/>
    <col min="779" max="779" width="12.25" style="19" customWidth="1"/>
    <col min="780" max="780" width="9.625" style="19" customWidth="1"/>
    <col min="781" max="781" width="12.625" style="19" customWidth="1"/>
    <col min="782" max="782" width="10.625" style="19"/>
    <col min="783" max="783" width="11.375" style="19" customWidth="1"/>
    <col min="784" max="784" width="12.125" style="19" customWidth="1"/>
    <col min="785" max="785" width="10.625" style="19"/>
    <col min="786" max="786" width="13" style="19" customWidth="1"/>
    <col min="787" max="787" width="10.625" style="19"/>
    <col min="788" max="788" width="13.25" style="19" customWidth="1"/>
    <col min="789" max="1025" width="10.625" style="19"/>
    <col min="1026" max="1026" width="7.75" style="19" bestFit="1" customWidth="1"/>
    <col min="1027" max="1027" width="21.125" style="19" customWidth="1"/>
    <col min="1028" max="1028" width="41" style="19" customWidth="1"/>
    <col min="1029" max="1029" width="13.375" style="19" customWidth="1"/>
    <col min="1030" max="1030" width="22.5" style="19" customWidth="1"/>
    <col min="1031" max="1031" width="13.75" style="19" customWidth="1"/>
    <col min="1032" max="1032" width="11.25" style="19" customWidth="1"/>
    <col min="1033" max="1033" width="13" style="19" customWidth="1"/>
    <col min="1034" max="1034" width="10.25" style="19" customWidth="1"/>
    <col min="1035" max="1035" width="12.25" style="19" customWidth="1"/>
    <col min="1036" max="1036" width="9.625" style="19" customWidth="1"/>
    <col min="1037" max="1037" width="12.625" style="19" customWidth="1"/>
    <col min="1038" max="1038" width="10.625" style="19"/>
    <col min="1039" max="1039" width="11.375" style="19" customWidth="1"/>
    <col min="1040" max="1040" width="12.125" style="19" customWidth="1"/>
    <col min="1041" max="1041" width="10.625" style="19"/>
    <col min="1042" max="1042" width="13" style="19" customWidth="1"/>
    <col min="1043" max="1043" width="10.625" style="19"/>
    <col min="1044" max="1044" width="13.25" style="19" customWidth="1"/>
    <col min="1045" max="1281" width="10.625" style="19"/>
    <col min="1282" max="1282" width="7.75" style="19" bestFit="1" customWidth="1"/>
    <col min="1283" max="1283" width="21.125" style="19" customWidth="1"/>
    <col min="1284" max="1284" width="41" style="19" customWidth="1"/>
    <col min="1285" max="1285" width="13.375" style="19" customWidth="1"/>
    <col min="1286" max="1286" width="22.5" style="19" customWidth="1"/>
    <col min="1287" max="1287" width="13.75" style="19" customWidth="1"/>
    <col min="1288" max="1288" width="11.25" style="19" customWidth="1"/>
    <col min="1289" max="1289" width="13" style="19" customWidth="1"/>
    <col min="1290" max="1290" width="10.25" style="19" customWidth="1"/>
    <col min="1291" max="1291" width="12.25" style="19" customWidth="1"/>
    <col min="1292" max="1292" width="9.625" style="19" customWidth="1"/>
    <col min="1293" max="1293" width="12.625" style="19" customWidth="1"/>
    <col min="1294" max="1294" width="10.625" style="19"/>
    <col min="1295" max="1295" width="11.375" style="19" customWidth="1"/>
    <col min="1296" max="1296" width="12.125" style="19" customWidth="1"/>
    <col min="1297" max="1297" width="10.625" style="19"/>
    <col min="1298" max="1298" width="13" style="19" customWidth="1"/>
    <col min="1299" max="1299" width="10.625" style="19"/>
    <col min="1300" max="1300" width="13.25" style="19" customWidth="1"/>
    <col min="1301" max="1537" width="10.625" style="19"/>
    <col min="1538" max="1538" width="7.75" style="19" bestFit="1" customWidth="1"/>
    <col min="1539" max="1539" width="21.125" style="19" customWidth="1"/>
    <col min="1540" max="1540" width="41" style="19" customWidth="1"/>
    <col min="1541" max="1541" width="13.375" style="19" customWidth="1"/>
    <col min="1542" max="1542" width="22.5" style="19" customWidth="1"/>
    <col min="1543" max="1543" width="13.75" style="19" customWidth="1"/>
    <col min="1544" max="1544" width="11.25" style="19" customWidth="1"/>
    <col min="1545" max="1545" width="13" style="19" customWidth="1"/>
    <col min="1546" max="1546" width="10.25" style="19" customWidth="1"/>
    <col min="1547" max="1547" width="12.25" style="19" customWidth="1"/>
    <col min="1548" max="1548" width="9.625" style="19" customWidth="1"/>
    <col min="1549" max="1549" width="12.625" style="19" customWidth="1"/>
    <col min="1550" max="1550" width="10.625" style="19"/>
    <col min="1551" max="1551" width="11.375" style="19" customWidth="1"/>
    <col min="1552" max="1552" width="12.125" style="19" customWidth="1"/>
    <col min="1553" max="1553" width="10.625" style="19"/>
    <col min="1554" max="1554" width="13" style="19" customWidth="1"/>
    <col min="1555" max="1555" width="10.625" style="19"/>
    <col min="1556" max="1556" width="13.25" style="19" customWidth="1"/>
    <col min="1557" max="1793" width="10.625" style="19"/>
    <col min="1794" max="1794" width="7.75" style="19" bestFit="1" customWidth="1"/>
    <col min="1795" max="1795" width="21.125" style="19" customWidth="1"/>
    <col min="1796" max="1796" width="41" style="19" customWidth="1"/>
    <col min="1797" max="1797" width="13.375" style="19" customWidth="1"/>
    <col min="1798" max="1798" width="22.5" style="19" customWidth="1"/>
    <col min="1799" max="1799" width="13.75" style="19" customWidth="1"/>
    <col min="1800" max="1800" width="11.25" style="19" customWidth="1"/>
    <col min="1801" max="1801" width="13" style="19" customWidth="1"/>
    <col min="1802" max="1802" width="10.25" style="19" customWidth="1"/>
    <col min="1803" max="1803" width="12.25" style="19" customWidth="1"/>
    <col min="1804" max="1804" width="9.625" style="19" customWidth="1"/>
    <col min="1805" max="1805" width="12.625" style="19" customWidth="1"/>
    <col min="1806" max="1806" width="10.625" style="19"/>
    <col min="1807" max="1807" width="11.375" style="19" customWidth="1"/>
    <col min="1808" max="1808" width="12.125" style="19" customWidth="1"/>
    <col min="1809" max="1809" width="10.625" style="19"/>
    <col min="1810" max="1810" width="13" style="19" customWidth="1"/>
    <col min="1811" max="1811" width="10.625" style="19"/>
    <col min="1812" max="1812" width="13.25" style="19" customWidth="1"/>
    <col min="1813" max="2049" width="10.625" style="19"/>
    <col min="2050" max="2050" width="7.75" style="19" bestFit="1" customWidth="1"/>
    <col min="2051" max="2051" width="21.125" style="19" customWidth="1"/>
    <col min="2052" max="2052" width="41" style="19" customWidth="1"/>
    <col min="2053" max="2053" width="13.375" style="19" customWidth="1"/>
    <col min="2054" max="2054" width="22.5" style="19" customWidth="1"/>
    <col min="2055" max="2055" width="13.75" style="19" customWidth="1"/>
    <col min="2056" max="2056" width="11.25" style="19" customWidth="1"/>
    <col min="2057" max="2057" width="13" style="19" customWidth="1"/>
    <col min="2058" max="2058" width="10.25" style="19" customWidth="1"/>
    <col min="2059" max="2059" width="12.25" style="19" customWidth="1"/>
    <col min="2060" max="2060" width="9.625" style="19" customWidth="1"/>
    <col min="2061" max="2061" width="12.625" style="19" customWidth="1"/>
    <col min="2062" max="2062" width="10.625" style="19"/>
    <col min="2063" max="2063" width="11.375" style="19" customWidth="1"/>
    <col min="2064" max="2064" width="12.125" style="19" customWidth="1"/>
    <col min="2065" max="2065" width="10.625" style="19"/>
    <col min="2066" max="2066" width="13" style="19" customWidth="1"/>
    <col min="2067" max="2067" width="10.625" style="19"/>
    <col min="2068" max="2068" width="13.25" style="19" customWidth="1"/>
    <col min="2069" max="2305" width="10.625" style="19"/>
    <col min="2306" max="2306" width="7.75" style="19" bestFit="1" customWidth="1"/>
    <col min="2307" max="2307" width="21.125" style="19" customWidth="1"/>
    <col min="2308" max="2308" width="41" style="19" customWidth="1"/>
    <col min="2309" max="2309" width="13.375" style="19" customWidth="1"/>
    <col min="2310" max="2310" width="22.5" style="19" customWidth="1"/>
    <col min="2311" max="2311" width="13.75" style="19" customWidth="1"/>
    <col min="2312" max="2312" width="11.25" style="19" customWidth="1"/>
    <col min="2313" max="2313" width="13" style="19" customWidth="1"/>
    <col min="2314" max="2314" width="10.25" style="19" customWidth="1"/>
    <col min="2315" max="2315" width="12.25" style="19" customWidth="1"/>
    <col min="2316" max="2316" width="9.625" style="19" customWidth="1"/>
    <col min="2317" max="2317" width="12.625" style="19" customWidth="1"/>
    <col min="2318" max="2318" width="10.625" style="19"/>
    <col min="2319" max="2319" width="11.375" style="19" customWidth="1"/>
    <col min="2320" max="2320" width="12.125" style="19" customWidth="1"/>
    <col min="2321" max="2321" width="10.625" style="19"/>
    <col min="2322" max="2322" width="13" style="19" customWidth="1"/>
    <col min="2323" max="2323" width="10.625" style="19"/>
    <col min="2324" max="2324" width="13.25" style="19" customWidth="1"/>
    <col min="2325" max="2561" width="10.625" style="19"/>
    <col min="2562" max="2562" width="7.75" style="19" bestFit="1" customWidth="1"/>
    <col min="2563" max="2563" width="21.125" style="19" customWidth="1"/>
    <col min="2564" max="2564" width="41" style="19" customWidth="1"/>
    <col min="2565" max="2565" width="13.375" style="19" customWidth="1"/>
    <col min="2566" max="2566" width="22.5" style="19" customWidth="1"/>
    <col min="2567" max="2567" width="13.75" style="19" customWidth="1"/>
    <col min="2568" max="2568" width="11.25" style="19" customWidth="1"/>
    <col min="2569" max="2569" width="13" style="19" customWidth="1"/>
    <col min="2570" max="2570" width="10.25" style="19" customWidth="1"/>
    <col min="2571" max="2571" width="12.25" style="19" customWidth="1"/>
    <col min="2572" max="2572" width="9.625" style="19" customWidth="1"/>
    <col min="2573" max="2573" width="12.625" style="19" customWidth="1"/>
    <col min="2574" max="2574" width="10.625" style="19"/>
    <col min="2575" max="2575" width="11.375" style="19" customWidth="1"/>
    <col min="2576" max="2576" width="12.125" style="19" customWidth="1"/>
    <col min="2577" max="2577" width="10.625" style="19"/>
    <col min="2578" max="2578" width="13" style="19" customWidth="1"/>
    <col min="2579" max="2579" width="10.625" style="19"/>
    <col min="2580" max="2580" width="13.25" style="19" customWidth="1"/>
    <col min="2581" max="2817" width="10.625" style="19"/>
    <col min="2818" max="2818" width="7.75" style="19" bestFit="1" customWidth="1"/>
    <col min="2819" max="2819" width="21.125" style="19" customWidth="1"/>
    <col min="2820" max="2820" width="41" style="19" customWidth="1"/>
    <col min="2821" max="2821" width="13.375" style="19" customWidth="1"/>
    <col min="2822" max="2822" width="22.5" style="19" customWidth="1"/>
    <col min="2823" max="2823" width="13.75" style="19" customWidth="1"/>
    <col min="2824" max="2824" width="11.25" style="19" customWidth="1"/>
    <col min="2825" max="2825" width="13" style="19" customWidth="1"/>
    <col min="2826" max="2826" width="10.25" style="19" customWidth="1"/>
    <col min="2827" max="2827" width="12.25" style="19" customWidth="1"/>
    <col min="2828" max="2828" width="9.625" style="19" customWidth="1"/>
    <col min="2829" max="2829" width="12.625" style="19" customWidth="1"/>
    <col min="2830" max="2830" width="10.625" style="19"/>
    <col min="2831" max="2831" width="11.375" style="19" customWidth="1"/>
    <col min="2832" max="2832" width="12.125" style="19" customWidth="1"/>
    <col min="2833" max="2833" width="10.625" style="19"/>
    <col min="2834" max="2834" width="13" style="19" customWidth="1"/>
    <col min="2835" max="2835" width="10.625" style="19"/>
    <col min="2836" max="2836" width="13.25" style="19" customWidth="1"/>
    <col min="2837" max="3073" width="10.625" style="19"/>
    <col min="3074" max="3074" width="7.75" style="19" bestFit="1" customWidth="1"/>
    <col min="3075" max="3075" width="21.125" style="19" customWidth="1"/>
    <col min="3076" max="3076" width="41" style="19" customWidth="1"/>
    <col min="3077" max="3077" width="13.375" style="19" customWidth="1"/>
    <col min="3078" max="3078" width="22.5" style="19" customWidth="1"/>
    <col min="3079" max="3079" width="13.75" style="19" customWidth="1"/>
    <col min="3080" max="3080" width="11.25" style="19" customWidth="1"/>
    <col min="3081" max="3081" width="13" style="19" customWidth="1"/>
    <col min="3082" max="3082" width="10.25" style="19" customWidth="1"/>
    <col min="3083" max="3083" width="12.25" style="19" customWidth="1"/>
    <col min="3084" max="3084" width="9.625" style="19" customWidth="1"/>
    <col min="3085" max="3085" width="12.625" style="19" customWidth="1"/>
    <col min="3086" max="3086" width="10.625" style="19"/>
    <col min="3087" max="3087" width="11.375" style="19" customWidth="1"/>
    <col min="3088" max="3088" width="12.125" style="19" customWidth="1"/>
    <col min="3089" max="3089" width="10.625" style="19"/>
    <col min="3090" max="3090" width="13" style="19" customWidth="1"/>
    <col min="3091" max="3091" width="10.625" style="19"/>
    <col min="3092" max="3092" width="13.25" style="19" customWidth="1"/>
    <col min="3093" max="3329" width="10.625" style="19"/>
    <col min="3330" max="3330" width="7.75" style="19" bestFit="1" customWidth="1"/>
    <col min="3331" max="3331" width="21.125" style="19" customWidth="1"/>
    <col min="3332" max="3332" width="41" style="19" customWidth="1"/>
    <col min="3333" max="3333" width="13.375" style="19" customWidth="1"/>
    <col min="3334" max="3334" width="22.5" style="19" customWidth="1"/>
    <col min="3335" max="3335" width="13.75" style="19" customWidth="1"/>
    <col min="3336" max="3336" width="11.25" style="19" customWidth="1"/>
    <col min="3337" max="3337" width="13" style="19" customWidth="1"/>
    <col min="3338" max="3338" width="10.25" style="19" customWidth="1"/>
    <col min="3339" max="3339" width="12.25" style="19" customWidth="1"/>
    <col min="3340" max="3340" width="9.625" style="19" customWidth="1"/>
    <col min="3341" max="3341" width="12.625" style="19" customWidth="1"/>
    <col min="3342" max="3342" width="10.625" style="19"/>
    <col min="3343" max="3343" width="11.375" style="19" customWidth="1"/>
    <col min="3344" max="3344" width="12.125" style="19" customWidth="1"/>
    <col min="3345" max="3345" width="10.625" style="19"/>
    <col min="3346" max="3346" width="13" style="19" customWidth="1"/>
    <col min="3347" max="3347" width="10.625" style="19"/>
    <col min="3348" max="3348" width="13.25" style="19" customWidth="1"/>
    <col min="3349" max="3585" width="10.625" style="19"/>
    <col min="3586" max="3586" width="7.75" style="19" bestFit="1" customWidth="1"/>
    <col min="3587" max="3587" width="21.125" style="19" customWidth="1"/>
    <col min="3588" max="3588" width="41" style="19" customWidth="1"/>
    <col min="3589" max="3589" width="13.375" style="19" customWidth="1"/>
    <col min="3590" max="3590" width="22.5" style="19" customWidth="1"/>
    <col min="3591" max="3591" width="13.75" style="19" customWidth="1"/>
    <col min="3592" max="3592" width="11.25" style="19" customWidth="1"/>
    <col min="3593" max="3593" width="13" style="19" customWidth="1"/>
    <col min="3594" max="3594" width="10.25" style="19" customWidth="1"/>
    <col min="3595" max="3595" width="12.25" style="19" customWidth="1"/>
    <col min="3596" max="3596" width="9.625" style="19" customWidth="1"/>
    <col min="3597" max="3597" width="12.625" style="19" customWidth="1"/>
    <col min="3598" max="3598" width="10.625" style="19"/>
    <col min="3599" max="3599" width="11.375" style="19" customWidth="1"/>
    <col min="3600" max="3600" width="12.125" style="19" customWidth="1"/>
    <col min="3601" max="3601" width="10.625" style="19"/>
    <col min="3602" max="3602" width="13" style="19" customWidth="1"/>
    <col min="3603" max="3603" width="10.625" style="19"/>
    <col min="3604" max="3604" width="13.25" style="19" customWidth="1"/>
    <col min="3605" max="3841" width="10.625" style="19"/>
    <col min="3842" max="3842" width="7.75" style="19" bestFit="1" customWidth="1"/>
    <col min="3843" max="3843" width="21.125" style="19" customWidth="1"/>
    <col min="3844" max="3844" width="41" style="19" customWidth="1"/>
    <col min="3845" max="3845" width="13.375" style="19" customWidth="1"/>
    <col min="3846" max="3846" width="22.5" style="19" customWidth="1"/>
    <col min="3847" max="3847" width="13.75" style="19" customWidth="1"/>
    <col min="3848" max="3848" width="11.25" style="19" customWidth="1"/>
    <col min="3849" max="3849" width="13" style="19" customWidth="1"/>
    <col min="3850" max="3850" width="10.25" style="19" customWidth="1"/>
    <col min="3851" max="3851" width="12.25" style="19" customWidth="1"/>
    <col min="3852" max="3852" width="9.625" style="19" customWidth="1"/>
    <col min="3853" max="3853" width="12.625" style="19" customWidth="1"/>
    <col min="3854" max="3854" width="10.625" style="19"/>
    <col min="3855" max="3855" width="11.375" style="19" customWidth="1"/>
    <col min="3856" max="3856" width="12.125" style="19" customWidth="1"/>
    <col min="3857" max="3857" width="10.625" style="19"/>
    <col min="3858" max="3858" width="13" style="19" customWidth="1"/>
    <col min="3859" max="3859" width="10.625" style="19"/>
    <col min="3860" max="3860" width="13.25" style="19" customWidth="1"/>
    <col min="3861" max="4097" width="10.625" style="19"/>
    <col min="4098" max="4098" width="7.75" style="19" bestFit="1" customWidth="1"/>
    <col min="4099" max="4099" width="21.125" style="19" customWidth="1"/>
    <col min="4100" max="4100" width="41" style="19" customWidth="1"/>
    <col min="4101" max="4101" width="13.375" style="19" customWidth="1"/>
    <col min="4102" max="4102" width="22.5" style="19" customWidth="1"/>
    <col min="4103" max="4103" width="13.75" style="19" customWidth="1"/>
    <col min="4104" max="4104" width="11.25" style="19" customWidth="1"/>
    <col min="4105" max="4105" width="13" style="19" customWidth="1"/>
    <col min="4106" max="4106" width="10.25" style="19" customWidth="1"/>
    <col min="4107" max="4107" width="12.25" style="19" customWidth="1"/>
    <col min="4108" max="4108" width="9.625" style="19" customWidth="1"/>
    <col min="4109" max="4109" width="12.625" style="19" customWidth="1"/>
    <col min="4110" max="4110" width="10.625" style="19"/>
    <col min="4111" max="4111" width="11.375" style="19" customWidth="1"/>
    <col min="4112" max="4112" width="12.125" style="19" customWidth="1"/>
    <col min="4113" max="4113" width="10.625" style="19"/>
    <col min="4114" max="4114" width="13" style="19" customWidth="1"/>
    <col min="4115" max="4115" width="10.625" style="19"/>
    <col min="4116" max="4116" width="13.25" style="19" customWidth="1"/>
    <col min="4117" max="4353" width="10.625" style="19"/>
    <col min="4354" max="4354" width="7.75" style="19" bestFit="1" customWidth="1"/>
    <col min="4355" max="4355" width="21.125" style="19" customWidth="1"/>
    <col min="4356" max="4356" width="41" style="19" customWidth="1"/>
    <col min="4357" max="4357" width="13.375" style="19" customWidth="1"/>
    <col min="4358" max="4358" width="22.5" style="19" customWidth="1"/>
    <col min="4359" max="4359" width="13.75" style="19" customWidth="1"/>
    <col min="4360" max="4360" width="11.25" style="19" customWidth="1"/>
    <col min="4361" max="4361" width="13" style="19" customWidth="1"/>
    <col min="4362" max="4362" width="10.25" style="19" customWidth="1"/>
    <col min="4363" max="4363" width="12.25" style="19" customWidth="1"/>
    <col min="4364" max="4364" width="9.625" style="19" customWidth="1"/>
    <col min="4365" max="4365" width="12.625" style="19" customWidth="1"/>
    <col min="4366" max="4366" width="10.625" style="19"/>
    <col min="4367" max="4367" width="11.375" style="19" customWidth="1"/>
    <col min="4368" max="4368" width="12.125" style="19" customWidth="1"/>
    <col min="4369" max="4369" width="10.625" style="19"/>
    <col min="4370" max="4370" width="13" style="19" customWidth="1"/>
    <col min="4371" max="4371" width="10.625" style="19"/>
    <col min="4372" max="4372" width="13.25" style="19" customWidth="1"/>
    <col min="4373" max="4609" width="10.625" style="19"/>
    <col min="4610" max="4610" width="7.75" style="19" bestFit="1" customWidth="1"/>
    <col min="4611" max="4611" width="21.125" style="19" customWidth="1"/>
    <col min="4612" max="4612" width="41" style="19" customWidth="1"/>
    <col min="4613" max="4613" width="13.375" style="19" customWidth="1"/>
    <col min="4614" max="4614" width="22.5" style="19" customWidth="1"/>
    <col min="4615" max="4615" width="13.75" style="19" customWidth="1"/>
    <col min="4616" max="4616" width="11.25" style="19" customWidth="1"/>
    <col min="4617" max="4617" width="13" style="19" customWidth="1"/>
    <col min="4618" max="4618" width="10.25" style="19" customWidth="1"/>
    <col min="4619" max="4619" width="12.25" style="19" customWidth="1"/>
    <col min="4620" max="4620" width="9.625" style="19" customWidth="1"/>
    <col min="4621" max="4621" width="12.625" style="19" customWidth="1"/>
    <col min="4622" max="4622" width="10.625" style="19"/>
    <col min="4623" max="4623" width="11.375" style="19" customWidth="1"/>
    <col min="4624" max="4624" width="12.125" style="19" customWidth="1"/>
    <col min="4625" max="4625" width="10.625" style="19"/>
    <col min="4626" max="4626" width="13" style="19" customWidth="1"/>
    <col min="4627" max="4627" width="10.625" style="19"/>
    <col min="4628" max="4628" width="13.25" style="19" customWidth="1"/>
    <col min="4629" max="4865" width="10.625" style="19"/>
    <col min="4866" max="4866" width="7.75" style="19" bestFit="1" customWidth="1"/>
    <col min="4867" max="4867" width="21.125" style="19" customWidth="1"/>
    <col min="4868" max="4868" width="41" style="19" customWidth="1"/>
    <col min="4869" max="4869" width="13.375" style="19" customWidth="1"/>
    <col min="4870" max="4870" width="22.5" style="19" customWidth="1"/>
    <col min="4871" max="4871" width="13.75" style="19" customWidth="1"/>
    <col min="4872" max="4872" width="11.25" style="19" customWidth="1"/>
    <col min="4873" max="4873" width="13" style="19" customWidth="1"/>
    <col min="4874" max="4874" width="10.25" style="19" customWidth="1"/>
    <col min="4875" max="4875" width="12.25" style="19" customWidth="1"/>
    <col min="4876" max="4876" width="9.625" style="19" customWidth="1"/>
    <col min="4877" max="4877" width="12.625" style="19" customWidth="1"/>
    <col min="4878" max="4878" width="10.625" style="19"/>
    <col min="4879" max="4879" width="11.375" style="19" customWidth="1"/>
    <col min="4880" max="4880" width="12.125" style="19" customWidth="1"/>
    <col min="4881" max="4881" width="10.625" style="19"/>
    <col min="4882" max="4882" width="13" style="19" customWidth="1"/>
    <col min="4883" max="4883" width="10.625" style="19"/>
    <col min="4884" max="4884" width="13.25" style="19" customWidth="1"/>
    <col min="4885" max="5121" width="10.625" style="19"/>
    <col min="5122" max="5122" width="7.75" style="19" bestFit="1" customWidth="1"/>
    <col min="5123" max="5123" width="21.125" style="19" customWidth="1"/>
    <col min="5124" max="5124" width="41" style="19" customWidth="1"/>
    <col min="5125" max="5125" width="13.375" style="19" customWidth="1"/>
    <col min="5126" max="5126" width="22.5" style="19" customWidth="1"/>
    <col min="5127" max="5127" width="13.75" style="19" customWidth="1"/>
    <col min="5128" max="5128" width="11.25" style="19" customWidth="1"/>
    <col min="5129" max="5129" width="13" style="19" customWidth="1"/>
    <col min="5130" max="5130" width="10.25" style="19" customWidth="1"/>
    <col min="5131" max="5131" width="12.25" style="19" customWidth="1"/>
    <col min="5132" max="5132" width="9.625" style="19" customWidth="1"/>
    <col min="5133" max="5133" width="12.625" style="19" customWidth="1"/>
    <col min="5134" max="5134" width="10.625" style="19"/>
    <col min="5135" max="5135" width="11.375" style="19" customWidth="1"/>
    <col min="5136" max="5136" width="12.125" style="19" customWidth="1"/>
    <col min="5137" max="5137" width="10.625" style="19"/>
    <col min="5138" max="5138" width="13" style="19" customWidth="1"/>
    <col min="5139" max="5139" width="10.625" style="19"/>
    <col min="5140" max="5140" width="13.25" style="19" customWidth="1"/>
    <col min="5141" max="5377" width="10.625" style="19"/>
    <col min="5378" max="5378" width="7.75" style="19" bestFit="1" customWidth="1"/>
    <col min="5379" max="5379" width="21.125" style="19" customWidth="1"/>
    <col min="5380" max="5380" width="41" style="19" customWidth="1"/>
    <col min="5381" max="5381" width="13.375" style="19" customWidth="1"/>
    <col min="5382" max="5382" width="22.5" style="19" customWidth="1"/>
    <col min="5383" max="5383" width="13.75" style="19" customWidth="1"/>
    <col min="5384" max="5384" width="11.25" style="19" customWidth="1"/>
    <col min="5385" max="5385" width="13" style="19" customWidth="1"/>
    <col min="5386" max="5386" width="10.25" style="19" customWidth="1"/>
    <col min="5387" max="5387" width="12.25" style="19" customWidth="1"/>
    <col min="5388" max="5388" width="9.625" style="19" customWidth="1"/>
    <col min="5389" max="5389" width="12.625" style="19" customWidth="1"/>
    <col min="5390" max="5390" width="10.625" style="19"/>
    <col min="5391" max="5391" width="11.375" style="19" customWidth="1"/>
    <col min="5392" max="5392" width="12.125" style="19" customWidth="1"/>
    <col min="5393" max="5393" width="10.625" style="19"/>
    <col min="5394" max="5394" width="13" style="19" customWidth="1"/>
    <col min="5395" max="5395" width="10.625" style="19"/>
    <col min="5396" max="5396" width="13.25" style="19" customWidth="1"/>
    <col min="5397" max="5633" width="10.625" style="19"/>
    <col min="5634" max="5634" width="7.75" style="19" bestFit="1" customWidth="1"/>
    <col min="5635" max="5635" width="21.125" style="19" customWidth="1"/>
    <col min="5636" max="5636" width="41" style="19" customWidth="1"/>
    <col min="5637" max="5637" width="13.375" style="19" customWidth="1"/>
    <col min="5638" max="5638" width="22.5" style="19" customWidth="1"/>
    <col min="5639" max="5639" width="13.75" style="19" customWidth="1"/>
    <col min="5640" max="5640" width="11.25" style="19" customWidth="1"/>
    <col min="5641" max="5641" width="13" style="19" customWidth="1"/>
    <col min="5642" max="5642" width="10.25" style="19" customWidth="1"/>
    <col min="5643" max="5643" width="12.25" style="19" customWidth="1"/>
    <col min="5644" max="5644" width="9.625" style="19" customWidth="1"/>
    <col min="5645" max="5645" width="12.625" style="19" customWidth="1"/>
    <col min="5646" max="5646" width="10.625" style="19"/>
    <col min="5647" max="5647" width="11.375" style="19" customWidth="1"/>
    <col min="5648" max="5648" width="12.125" style="19" customWidth="1"/>
    <col min="5649" max="5649" width="10.625" style="19"/>
    <col min="5650" max="5650" width="13" style="19" customWidth="1"/>
    <col min="5651" max="5651" width="10.625" style="19"/>
    <col min="5652" max="5652" width="13.25" style="19" customWidth="1"/>
    <col min="5653" max="5889" width="10.625" style="19"/>
    <col min="5890" max="5890" width="7.75" style="19" bestFit="1" customWidth="1"/>
    <col min="5891" max="5891" width="21.125" style="19" customWidth="1"/>
    <col min="5892" max="5892" width="41" style="19" customWidth="1"/>
    <col min="5893" max="5893" width="13.375" style="19" customWidth="1"/>
    <col min="5894" max="5894" width="22.5" style="19" customWidth="1"/>
    <col min="5895" max="5895" width="13.75" style="19" customWidth="1"/>
    <col min="5896" max="5896" width="11.25" style="19" customWidth="1"/>
    <col min="5897" max="5897" width="13" style="19" customWidth="1"/>
    <col min="5898" max="5898" width="10.25" style="19" customWidth="1"/>
    <col min="5899" max="5899" width="12.25" style="19" customWidth="1"/>
    <col min="5900" max="5900" width="9.625" style="19" customWidth="1"/>
    <col min="5901" max="5901" width="12.625" style="19" customWidth="1"/>
    <col min="5902" max="5902" width="10.625" style="19"/>
    <col min="5903" max="5903" width="11.375" style="19" customWidth="1"/>
    <col min="5904" max="5904" width="12.125" style="19" customWidth="1"/>
    <col min="5905" max="5905" width="10.625" style="19"/>
    <col min="5906" max="5906" width="13" style="19" customWidth="1"/>
    <col min="5907" max="5907" width="10.625" style="19"/>
    <col min="5908" max="5908" width="13.25" style="19" customWidth="1"/>
    <col min="5909" max="6145" width="10.625" style="19"/>
    <col min="6146" max="6146" width="7.75" style="19" bestFit="1" customWidth="1"/>
    <col min="6147" max="6147" width="21.125" style="19" customWidth="1"/>
    <col min="6148" max="6148" width="41" style="19" customWidth="1"/>
    <col min="6149" max="6149" width="13.375" style="19" customWidth="1"/>
    <col min="6150" max="6150" width="22.5" style="19" customWidth="1"/>
    <col min="6151" max="6151" width="13.75" style="19" customWidth="1"/>
    <col min="6152" max="6152" width="11.25" style="19" customWidth="1"/>
    <col min="6153" max="6153" width="13" style="19" customWidth="1"/>
    <col min="6154" max="6154" width="10.25" style="19" customWidth="1"/>
    <col min="6155" max="6155" width="12.25" style="19" customWidth="1"/>
    <col min="6156" max="6156" width="9.625" style="19" customWidth="1"/>
    <col min="6157" max="6157" width="12.625" style="19" customWidth="1"/>
    <col min="6158" max="6158" width="10.625" style="19"/>
    <col min="6159" max="6159" width="11.375" style="19" customWidth="1"/>
    <col min="6160" max="6160" width="12.125" style="19" customWidth="1"/>
    <col min="6161" max="6161" width="10.625" style="19"/>
    <col min="6162" max="6162" width="13" style="19" customWidth="1"/>
    <col min="6163" max="6163" width="10.625" style="19"/>
    <col min="6164" max="6164" width="13.25" style="19" customWidth="1"/>
    <col min="6165" max="6401" width="10.625" style="19"/>
    <col min="6402" max="6402" width="7.75" style="19" bestFit="1" customWidth="1"/>
    <col min="6403" max="6403" width="21.125" style="19" customWidth="1"/>
    <col min="6404" max="6404" width="41" style="19" customWidth="1"/>
    <col min="6405" max="6405" width="13.375" style="19" customWidth="1"/>
    <col min="6406" max="6406" width="22.5" style="19" customWidth="1"/>
    <col min="6407" max="6407" width="13.75" style="19" customWidth="1"/>
    <col min="6408" max="6408" width="11.25" style="19" customWidth="1"/>
    <col min="6409" max="6409" width="13" style="19" customWidth="1"/>
    <col min="6410" max="6410" width="10.25" style="19" customWidth="1"/>
    <col min="6411" max="6411" width="12.25" style="19" customWidth="1"/>
    <col min="6412" max="6412" width="9.625" style="19" customWidth="1"/>
    <col min="6413" max="6413" width="12.625" style="19" customWidth="1"/>
    <col min="6414" max="6414" width="10.625" style="19"/>
    <col min="6415" max="6415" width="11.375" style="19" customWidth="1"/>
    <col min="6416" max="6416" width="12.125" style="19" customWidth="1"/>
    <col min="6417" max="6417" width="10.625" style="19"/>
    <col min="6418" max="6418" width="13" style="19" customWidth="1"/>
    <col min="6419" max="6419" width="10.625" style="19"/>
    <col min="6420" max="6420" width="13.25" style="19" customWidth="1"/>
    <col min="6421" max="6657" width="10.625" style="19"/>
    <col min="6658" max="6658" width="7.75" style="19" bestFit="1" customWidth="1"/>
    <col min="6659" max="6659" width="21.125" style="19" customWidth="1"/>
    <col min="6660" max="6660" width="41" style="19" customWidth="1"/>
    <col min="6661" max="6661" width="13.375" style="19" customWidth="1"/>
    <col min="6662" max="6662" width="22.5" style="19" customWidth="1"/>
    <col min="6663" max="6663" width="13.75" style="19" customWidth="1"/>
    <col min="6664" max="6664" width="11.25" style="19" customWidth="1"/>
    <col min="6665" max="6665" width="13" style="19" customWidth="1"/>
    <col min="6666" max="6666" width="10.25" style="19" customWidth="1"/>
    <col min="6667" max="6667" width="12.25" style="19" customWidth="1"/>
    <col min="6668" max="6668" width="9.625" style="19" customWidth="1"/>
    <col min="6669" max="6669" width="12.625" style="19" customWidth="1"/>
    <col min="6670" max="6670" width="10.625" style="19"/>
    <col min="6671" max="6671" width="11.375" style="19" customWidth="1"/>
    <col min="6672" max="6672" width="12.125" style="19" customWidth="1"/>
    <col min="6673" max="6673" width="10.625" style="19"/>
    <col min="6674" max="6674" width="13" style="19" customWidth="1"/>
    <col min="6675" max="6675" width="10.625" style="19"/>
    <col min="6676" max="6676" width="13.25" style="19" customWidth="1"/>
    <col min="6677" max="6913" width="10.625" style="19"/>
    <col min="6914" max="6914" width="7.75" style="19" bestFit="1" customWidth="1"/>
    <col min="6915" max="6915" width="21.125" style="19" customWidth="1"/>
    <col min="6916" max="6916" width="41" style="19" customWidth="1"/>
    <col min="6917" max="6917" width="13.375" style="19" customWidth="1"/>
    <col min="6918" max="6918" width="22.5" style="19" customWidth="1"/>
    <col min="6919" max="6919" width="13.75" style="19" customWidth="1"/>
    <col min="6920" max="6920" width="11.25" style="19" customWidth="1"/>
    <col min="6921" max="6921" width="13" style="19" customWidth="1"/>
    <col min="6922" max="6922" width="10.25" style="19" customWidth="1"/>
    <col min="6923" max="6923" width="12.25" style="19" customWidth="1"/>
    <col min="6924" max="6924" width="9.625" style="19" customWidth="1"/>
    <col min="6925" max="6925" width="12.625" style="19" customWidth="1"/>
    <col min="6926" max="6926" width="10.625" style="19"/>
    <col min="6927" max="6927" width="11.375" style="19" customWidth="1"/>
    <col min="6928" max="6928" width="12.125" style="19" customWidth="1"/>
    <col min="6929" max="6929" width="10.625" style="19"/>
    <col min="6930" max="6930" width="13" style="19" customWidth="1"/>
    <col min="6931" max="6931" width="10.625" style="19"/>
    <col min="6932" max="6932" width="13.25" style="19" customWidth="1"/>
    <col min="6933" max="7169" width="10.625" style="19"/>
    <col min="7170" max="7170" width="7.75" style="19" bestFit="1" customWidth="1"/>
    <col min="7171" max="7171" width="21.125" style="19" customWidth="1"/>
    <col min="7172" max="7172" width="41" style="19" customWidth="1"/>
    <col min="7173" max="7173" width="13.375" style="19" customWidth="1"/>
    <col min="7174" max="7174" width="22.5" style="19" customWidth="1"/>
    <col min="7175" max="7175" width="13.75" style="19" customWidth="1"/>
    <col min="7176" max="7176" width="11.25" style="19" customWidth="1"/>
    <col min="7177" max="7177" width="13" style="19" customWidth="1"/>
    <col min="7178" max="7178" width="10.25" style="19" customWidth="1"/>
    <col min="7179" max="7179" width="12.25" style="19" customWidth="1"/>
    <col min="7180" max="7180" width="9.625" style="19" customWidth="1"/>
    <col min="7181" max="7181" width="12.625" style="19" customWidth="1"/>
    <col min="7182" max="7182" width="10.625" style="19"/>
    <col min="7183" max="7183" width="11.375" style="19" customWidth="1"/>
    <col min="7184" max="7184" width="12.125" style="19" customWidth="1"/>
    <col min="7185" max="7185" width="10.625" style="19"/>
    <col min="7186" max="7186" width="13" style="19" customWidth="1"/>
    <col min="7187" max="7187" width="10.625" style="19"/>
    <col min="7188" max="7188" width="13.25" style="19" customWidth="1"/>
    <col min="7189" max="7425" width="10.625" style="19"/>
    <col min="7426" max="7426" width="7.75" style="19" bestFit="1" customWidth="1"/>
    <col min="7427" max="7427" width="21.125" style="19" customWidth="1"/>
    <col min="7428" max="7428" width="41" style="19" customWidth="1"/>
    <col min="7429" max="7429" width="13.375" style="19" customWidth="1"/>
    <col min="7430" max="7430" width="22.5" style="19" customWidth="1"/>
    <col min="7431" max="7431" width="13.75" style="19" customWidth="1"/>
    <col min="7432" max="7432" width="11.25" style="19" customWidth="1"/>
    <col min="7433" max="7433" width="13" style="19" customWidth="1"/>
    <col min="7434" max="7434" width="10.25" style="19" customWidth="1"/>
    <col min="7435" max="7435" width="12.25" style="19" customWidth="1"/>
    <col min="7436" max="7436" width="9.625" style="19" customWidth="1"/>
    <col min="7437" max="7437" width="12.625" style="19" customWidth="1"/>
    <col min="7438" max="7438" width="10.625" style="19"/>
    <col min="7439" max="7439" width="11.375" style="19" customWidth="1"/>
    <col min="7440" max="7440" width="12.125" style="19" customWidth="1"/>
    <col min="7441" max="7441" width="10.625" style="19"/>
    <col min="7442" max="7442" width="13" style="19" customWidth="1"/>
    <col min="7443" max="7443" width="10.625" style="19"/>
    <col min="7444" max="7444" width="13.25" style="19" customWidth="1"/>
    <col min="7445" max="7681" width="10.625" style="19"/>
    <col min="7682" max="7682" width="7.75" style="19" bestFit="1" customWidth="1"/>
    <col min="7683" max="7683" width="21.125" style="19" customWidth="1"/>
    <col min="7684" max="7684" width="41" style="19" customWidth="1"/>
    <col min="7685" max="7685" width="13.375" style="19" customWidth="1"/>
    <col min="7686" max="7686" width="22.5" style="19" customWidth="1"/>
    <col min="7687" max="7687" width="13.75" style="19" customWidth="1"/>
    <col min="7688" max="7688" width="11.25" style="19" customWidth="1"/>
    <col min="7689" max="7689" width="13" style="19" customWidth="1"/>
    <col min="7690" max="7690" width="10.25" style="19" customWidth="1"/>
    <col min="7691" max="7691" width="12.25" style="19" customWidth="1"/>
    <col min="7692" max="7692" width="9.625" style="19" customWidth="1"/>
    <col min="7693" max="7693" width="12.625" style="19" customWidth="1"/>
    <col min="7694" max="7694" width="10.625" style="19"/>
    <col min="7695" max="7695" width="11.375" style="19" customWidth="1"/>
    <col min="7696" max="7696" width="12.125" style="19" customWidth="1"/>
    <col min="7697" max="7697" width="10.625" style="19"/>
    <col min="7698" max="7698" width="13" style="19" customWidth="1"/>
    <col min="7699" max="7699" width="10.625" style="19"/>
    <col min="7700" max="7700" width="13.25" style="19" customWidth="1"/>
    <col min="7701" max="7937" width="10.625" style="19"/>
    <col min="7938" max="7938" width="7.75" style="19" bestFit="1" customWidth="1"/>
    <col min="7939" max="7939" width="21.125" style="19" customWidth="1"/>
    <col min="7940" max="7940" width="41" style="19" customWidth="1"/>
    <col min="7941" max="7941" width="13.375" style="19" customWidth="1"/>
    <col min="7942" max="7942" width="22.5" style="19" customWidth="1"/>
    <col min="7943" max="7943" width="13.75" style="19" customWidth="1"/>
    <col min="7944" max="7944" width="11.25" style="19" customWidth="1"/>
    <col min="7945" max="7945" width="13" style="19" customWidth="1"/>
    <col min="7946" max="7946" width="10.25" style="19" customWidth="1"/>
    <col min="7947" max="7947" width="12.25" style="19" customWidth="1"/>
    <col min="7948" max="7948" width="9.625" style="19" customWidth="1"/>
    <col min="7949" max="7949" width="12.625" style="19" customWidth="1"/>
    <col min="7950" max="7950" width="10.625" style="19"/>
    <col min="7951" max="7951" width="11.375" style="19" customWidth="1"/>
    <col min="7952" max="7952" width="12.125" style="19" customWidth="1"/>
    <col min="7953" max="7953" width="10.625" style="19"/>
    <col min="7954" max="7954" width="13" style="19" customWidth="1"/>
    <col min="7955" max="7955" width="10.625" style="19"/>
    <col min="7956" max="7956" width="13.25" style="19" customWidth="1"/>
    <col min="7957" max="8193" width="10.625" style="19"/>
    <col min="8194" max="8194" width="7.75" style="19" bestFit="1" customWidth="1"/>
    <col min="8195" max="8195" width="21.125" style="19" customWidth="1"/>
    <col min="8196" max="8196" width="41" style="19" customWidth="1"/>
    <col min="8197" max="8197" width="13.375" style="19" customWidth="1"/>
    <col min="8198" max="8198" width="22.5" style="19" customWidth="1"/>
    <col min="8199" max="8199" width="13.75" style="19" customWidth="1"/>
    <col min="8200" max="8200" width="11.25" style="19" customWidth="1"/>
    <col min="8201" max="8201" width="13" style="19" customWidth="1"/>
    <col min="8202" max="8202" width="10.25" style="19" customWidth="1"/>
    <col min="8203" max="8203" width="12.25" style="19" customWidth="1"/>
    <col min="8204" max="8204" width="9.625" style="19" customWidth="1"/>
    <col min="8205" max="8205" width="12.625" style="19" customWidth="1"/>
    <col min="8206" max="8206" width="10.625" style="19"/>
    <col min="8207" max="8207" width="11.375" style="19" customWidth="1"/>
    <col min="8208" max="8208" width="12.125" style="19" customWidth="1"/>
    <col min="8209" max="8209" width="10.625" style="19"/>
    <col min="8210" max="8210" width="13" style="19" customWidth="1"/>
    <col min="8211" max="8211" width="10.625" style="19"/>
    <col min="8212" max="8212" width="13.25" style="19" customWidth="1"/>
    <col min="8213" max="8449" width="10.625" style="19"/>
    <col min="8450" max="8450" width="7.75" style="19" bestFit="1" customWidth="1"/>
    <col min="8451" max="8451" width="21.125" style="19" customWidth="1"/>
    <col min="8452" max="8452" width="41" style="19" customWidth="1"/>
    <col min="8453" max="8453" width="13.375" style="19" customWidth="1"/>
    <col min="8454" max="8454" width="22.5" style="19" customWidth="1"/>
    <col min="8455" max="8455" width="13.75" style="19" customWidth="1"/>
    <col min="8456" max="8456" width="11.25" style="19" customWidth="1"/>
    <col min="8457" max="8457" width="13" style="19" customWidth="1"/>
    <col min="8458" max="8458" width="10.25" style="19" customWidth="1"/>
    <col min="8459" max="8459" width="12.25" style="19" customWidth="1"/>
    <col min="8460" max="8460" width="9.625" style="19" customWidth="1"/>
    <col min="8461" max="8461" width="12.625" style="19" customWidth="1"/>
    <col min="8462" max="8462" width="10.625" style="19"/>
    <col min="8463" max="8463" width="11.375" style="19" customWidth="1"/>
    <col min="8464" max="8464" width="12.125" style="19" customWidth="1"/>
    <col min="8465" max="8465" width="10.625" style="19"/>
    <col min="8466" max="8466" width="13" style="19" customWidth="1"/>
    <col min="8467" max="8467" width="10.625" style="19"/>
    <col min="8468" max="8468" width="13.25" style="19" customWidth="1"/>
    <col min="8469" max="8705" width="10.625" style="19"/>
    <col min="8706" max="8706" width="7.75" style="19" bestFit="1" customWidth="1"/>
    <col min="8707" max="8707" width="21.125" style="19" customWidth="1"/>
    <col min="8708" max="8708" width="41" style="19" customWidth="1"/>
    <col min="8709" max="8709" width="13.375" style="19" customWidth="1"/>
    <col min="8710" max="8710" width="22.5" style="19" customWidth="1"/>
    <col min="8711" max="8711" width="13.75" style="19" customWidth="1"/>
    <col min="8712" max="8712" width="11.25" style="19" customWidth="1"/>
    <col min="8713" max="8713" width="13" style="19" customWidth="1"/>
    <col min="8714" max="8714" width="10.25" style="19" customWidth="1"/>
    <col min="8715" max="8715" width="12.25" style="19" customWidth="1"/>
    <col min="8716" max="8716" width="9.625" style="19" customWidth="1"/>
    <col min="8717" max="8717" width="12.625" style="19" customWidth="1"/>
    <col min="8718" max="8718" width="10.625" style="19"/>
    <col min="8719" max="8719" width="11.375" style="19" customWidth="1"/>
    <col min="8720" max="8720" width="12.125" style="19" customWidth="1"/>
    <col min="8721" max="8721" width="10.625" style="19"/>
    <col min="8722" max="8722" width="13" style="19" customWidth="1"/>
    <col min="8723" max="8723" width="10.625" style="19"/>
    <col min="8724" max="8724" width="13.25" style="19" customWidth="1"/>
    <col min="8725" max="8961" width="10.625" style="19"/>
    <col min="8962" max="8962" width="7.75" style="19" bestFit="1" customWidth="1"/>
    <col min="8963" max="8963" width="21.125" style="19" customWidth="1"/>
    <col min="8964" max="8964" width="41" style="19" customWidth="1"/>
    <col min="8965" max="8965" width="13.375" style="19" customWidth="1"/>
    <col min="8966" max="8966" width="22.5" style="19" customWidth="1"/>
    <col min="8967" max="8967" width="13.75" style="19" customWidth="1"/>
    <col min="8968" max="8968" width="11.25" style="19" customWidth="1"/>
    <col min="8969" max="8969" width="13" style="19" customWidth="1"/>
    <col min="8970" max="8970" width="10.25" style="19" customWidth="1"/>
    <col min="8971" max="8971" width="12.25" style="19" customWidth="1"/>
    <col min="8972" max="8972" width="9.625" style="19" customWidth="1"/>
    <col min="8973" max="8973" width="12.625" style="19" customWidth="1"/>
    <col min="8974" max="8974" width="10.625" style="19"/>
    <col min="8975" max="8975" width="11.375" style="19" customWidth="1"/>
    <col min="8976" max="8976" width="12.125" style="19" customWidth="1"/>
    <col min="8977" max="8977" width="10.625" style="19"/>
    <col min="8978" max="8978" width="13" style="19" customWidth="1"/>
    <col min="8979" max="8979" width="10.625" style="19"/>
    <col min="8980" max="8980" width="13.25" style="19" customWidth="1"/>
    <col min="8981" max="9217" width="10.625" style="19"/>
    <col min="9218" max="9218" width="7.75" style="19" bestFit="1" customWidth="1"/>
    <col min="9219" max="9219" width="21.125" style="19" customWidth="1"/>
    <col min="9220" max="9220" width="41" style="19" customWidth="1"/>
    <col min="9221" max="9221" width="13.375" style="19" customWidth="1"/>
    <col min="9222" max="9222" width="22.5" style="19" customWidth="1"/>
    <col min="9223" max="9223" width="13.75" style="19" customWidth="1"/>
    <col min="9224" max="9224" width="11.25" style="19" customWidth="1"/>
    <col min="9225" max="9225" width="13" style="19" customWidth="1"/>
    <col min="9226" max="9226" width="10.25" style="19" customWidth="1"/>
    <col min="9227" max="9227" width="12.25" style="19" customWidth="1"/>
    <col min="9228" max="9228" width="9.625" style="19" customWidth="1"/>
    <col min="9229" max="9229" width="12.625" style="19" customWidth="1"/>
    <col min="9230" max="9230" width="10.625" style="19"/>
    <col min="9231" max="9231" width="11.375" style="19" customWidth="1"/>
    <col min="9232" max="9232" width="12.125" style="19" customWidth="1"/>
    <col min="9233" max="9233" width="10.625" style="19"/>
    <col min="9234" max="9234" width="13" style="19" customWidth="1"/>
    <col min="9235" max="9235" width="10.625" style="19"/>
    <col min="9236" max="9236" width="13.25" style="19" customWidth="1"/>
    <col min="9237" max="9473" width="10.625" style="19"/>
    <col min="9474" max="9474" width="7.75" style="19" bestFit="1" customWidth="1"/>
    <col min="9475" max="9475" width="21.125" style="19" customWidth="1"/>
    <col min="9476" max="9476" width="41" style="19" customWidth="1"/>
    <col min="9477" max="9477" width="13.375" style="19" customWidth="1"/>
    <col min="9478" max="9478" width="22.5" style="19" customWidth="1"/>
    <col min="9479" max="9479" width="13.75" style="19" customWidth="1"/>
    <col min="9480" max="9480" width="11.25" style="19" customWidth="1"/>
    <col min="9481" max="9481" width="13" style="19" customWidth="1"/>
    <col min="9482" max="9482" width="10.25" style="19" customWidth="1"/>
    <col min="9483" max="9483" width="12.25" style="19" customWidth="1"/>
    <col min="9484" max="9484" width="9.625" style="19" customWidth="1"/>
    <col min="9485" max="9485" width="12.625" style="19" customWidth="1"/>
    <col min="9486" max="9486" width="10.625" style="19"/>
    <col min="9487" max="9487" width="11.375" style="19" customWidth="1"/>
    <col min="9488" max="9488" width="12.125" style="19" customWidth="1"/>
    <col min="9489" max="9489" width="10.625" style="19"/>
    <col min="9490" max="9490" width="13" style="19" customWidth="1"/>
    <col min="9491" max="9491" width="10.625" style="19"/>
    <col min="9492" max="9492" width="13.25" style="19" customWidth="1"/>
    <col min="9493" max="9729" width="10.625" style="19"/>
    <col min="9730" max="9730" width="7.75" style="19" bestFit="1" customWidth="1"/>
    <col min="9731" max="9731" width="21.125" style="19" customWidth="1"/>
    <col min="9732" max="9732" width="41" style="19" customWidth="1"/>
    <col min="9733" max="9733" width="13.375" style="19" customWidth="1"/>
    <col min="9734" max="9734" width="22.5" style="19" customWidth="1"/>
    <col min="9735" max="9735" width="13.75" style="19" customWidth="1"/>
    <col min="9736" max="9736" width="11.25" style="19" customWidth="1"/>
    <col min="9737" max="9737" width="13" style="19" customWidth="1"/>
    <col min="9738" max="9738" width="10.25" style="19" customWidth="1"/>
    <col min="9739" max="9739" width="12.25" style="19" customWidth="1"/>
    <col min="9740" max="9740" width="9.625" style="19" customWidth="1"/>
    <col min="9741" max="9741" width="12.625" style="19" customWidth="1"/>
    <col min="9742" max="9742" width="10.625" style="19"/>
    <col min="9743" max="9743" width="11.375" style="19" customWidth="1"/>
    <col min="9744" max="9744" width="12.125" style="19" customWidth="1"/>
    <col min="9745" max="9745" width="10.625" style="19"/>
    <col min="9746" max="9746" width="13" style="19" customWidth="1"/>
    <col min="9747" max="9747" width="10.625" style="19"/>
    <col min="9748" max="9748" width="13.25" style="19" customWidth="1"/>
    <col min="9749" max="9985" width="10.625" style="19"/>
    <col min="9986" max="9986" width="7.75" style="19" bestFit="1" customWidth="1"/>
    <col min="9987" max="9987" width="21.125" style="19" customWidth="1"/>
    <col min="9988" max="9988" width="41" style="19" customWidth="1"/>
    <col min="9989" max="9989" width="13.375" style="19" customWidth="1"/>
    <col min="9990" max="9990" width="22.5" style="19" customWidth="1"/>
    <col min="9991" max="9991" width="13.75" style="19" customWidth="1"/>
    <col min="9992" max="9992" width="11.25" style="19" customWidth="1"/>
    <col min="9993" max="9993" width="13" style="19" customWidth="1"/>
    <col min="9994" max="9994" width="10.25" style="19" customWidth="1"/>
    <col min="9995" max="9995" width="12.25" style="19" customWidth="1"/>
    <col min="9996" max="9996" width="9.625" style="19" customWidth="1"/>
    <col min="9997" max="9997" width="12.625" style="19" customWidth="1"/>
    <col min="9998" max="9998" width="10.625" style="19"/>
    <col min="9999" max="9999" width="11.375" style="19" customWidth="1"/>
    <col min="10000" max="10000" width="12.125" style="19" customWidth="1"/>
    <col min="10001" max="10001" width="10.625" style="19"/>
    <col min="10002" max="10002" width="13" style="19" customWidth="1"/>
    <col min="10003" max="10003" width="10.625" style="19"/>
    <col min="10004" max="10004" width="13.25" style="19" customWidth="1"/>
    <col min="10005" max="10241" width="10.625" style="19"/>
    <col min="10242" max="10242" width="7.75" style="19" bestFit="1" customWidth="1"/>
    <col min="10243" max="10243" width="21.125" style="19" customWidth="1"/>
    <col min="10244" max="10244" width="41" style="19" customWidth="1"/>
    <col min="10245" max="10245" width="13.375" style="19" customWidth="1"/>
    <col min="10246" max="10246" width="22.5" style="19" customWidth="1"/>
    <col min="10247" max="10247" width="13.75" style="19" customWidth="1"/>
    <col min="10248" max="10248" width="11.25" style="19" customWidth="1"/>
    <col min="10249" max="10249" width="13" style="19" customWidth="1"/>
    <col min="10250" max="10250" width="10.25" style="19" customWidth="1"/>
    <col min="10251" max="10251" width="12.25" style="19" customWidth="1"/>
    <col min="10252" max="10252" width="9.625" style="19" customWidth="1"/>
    <col min="10253" max="10253" width="12.625" style="19" customWidth="1"/>
    <col min="10254" max="10254" width="10.625" style="19"/>
    <col min="10255" max="10255" width="11.375" style="19" customWidth="1"/>
    <col min="10256" max="10256" width="12.125" style="19" customWidth="1"/>
    <col min="10257" max="10257" width="10.625" style="19"/>
    <col min="10258" max="10258" width="13" style="19" customWidth="1"/>
    <col min="10259" max="10259" width="10.625" style="19"/>
    <col min="10260" max="10260" width="13.25" style="19" customWidth="1"/>
    <col min="10261" max="10497" width="10.625" style="19"/>
    <col min="10498" max="10498" width="7.75" style="19" bestFit="1" customWidth="1"/>
    <col min="10499" max="10499" width="21.125" style="19" customWidth="1"/>
    <col min="10500" max="10500" width="41" style="19" customWidth="1"/>
    <col min="10501" max="10501" width="13.375" style="19" customWidth="1"/>
    <col min="10502" max="10502" width="22.5" style="19" customWidth="1"/>
    <col min="10503" max="10503" width="13.75" style="19" customWidth="1"/>
    <col min="10504" max="10504" width="11.25" style="19" customWidth="1"/>
    <col min="10505" max="10505" width="13" style="19" customWidth="1"/>
    <col min="10506" max="10506" width="10.25" style="19" customWidth="1"/>
    <col min="10507" max="10507" width="12.25" style="19" customWidth="1"/>
    <col min="10508" max="10508" width="9.625" style="19" customWidth="1"/>
    <col min="10509" max="10509" width="12.625" style="19" customWidth="1"/>
    <col min="10510" max="10510" width="10.625" style="19"/>
    <col min="10511" max="10511" width="11.375" style="19" customWidth="1"/>
    <col min="10512" max="10512" width="12.125" style="19" customWidth="1"/>
    <col min="10513" max="10513" width="10.625" style="19"/>
    <col min="10514" max="10514" width="13" style="19" customWidth="1"/>
    <col min="10515" max="10515" width="10.625" style="19"/>
    <col min="10516" max="10516" width="13.25" style="19" customWidth="1"/>
    <col min="10517" max="10753" width="10.625" style="19"/>
    <col min="10754" max="10754" width="7.75" style="19" bestFit="1" customWidth="1"/>
    <col min="10755" max="10755" width="21.125" style="19" customWidth="1"/>
    <col min="10756" max="10756" width="41" style="19" customWidth="1"/>
    <col min="10757" max="10757" width="13.375" style="19" customWidth="1"/>
    <col min="10758" max="10758" width="22.5" style="19" customWidth="1"/>
    <col min="10759" max="10759" width="13.75" style="19" customWidth="1"/>
    <col min="10760" max="10760" width="11.25" style="19" customWidth="1"/>
    <col min="10761" max="10761" width="13" style="19" customWidth="1"/>
    <col min="10762" max="10762" width="10.25" style="19" customWidth="1"/>
    <col min="10763" max="10763" width="12.25" style="19" customWidth="1"/>
    <col min="10764" max="10764" width="9.625" style="19" customWidth="1"/>
    <col min="10765" max="10765" width="12.625" style="19" customWidth="1"/>
    <col min="10766" max="10766" width="10.625" style="19"/>
    <col min="10767" max="10767" width="11.375" style="19" customWidth="1"/>
    <col min="10768" max="10768" width="12.125" style="19" customWidth="1"/>
    <col min="10769" max="10769" width="10.625" style="19"/>
    <col min="10770" max="10770" width="13" style="19" customWidth="1"/>
    <col min="10771" max="10771" width="10.625" style="19"/>
    <col min="10772" max="10772" width="13.25" style="19" customWidth="1"/>
    <col min="10773" max="11009" width="10.625" style="19"/>
    <col min="11010" max="11010" width="7.75" style="19" bestFit="1" customWidth="1"/>
    <col min="11011" max="11011" width="21.125" style="19" customWidth="1"/>
    <col min="11012" max="11012" width="41" style="19" customWidth="1"/>
    <col min="11013" max="11013" width="13.375" style="19" customWidth="1"/>
    <col min="11014" max="11014" width="22.5" style="19" customWidth="1"/>
    <col min="11015" max="11015" width="13.75" style="19" customWidth="1"/>
    <col min="11016" max="11016" width="11.25" style="19" customWidth="1"/>
    <col min="11017" max="11017" width="13" style="19" customWidth="1"/>
    <col min="11018" max="11018" width="10.25" style="19" customWidth="1"/>
    <col min="11019" max="11019" width="12.25" style="19" customWidth="1"/>
    <col min="11020" max="11020" width="9.625" style="19" customWidth="1"/>
    <col min="11021" max="11021" width="12.625" style="19" customWidth="1"/>
    <col min="11022" max="11022" width="10.625" style="19"/>
    <col min="11023" max="11023" width="11.375" style="19" customWidth="1"/>
    <col min="11024" max="11024" width="12.125" style="19" customWidth="1"/>
    <col min="11025" max="11025" width="10.625" style="19"/>
    <col min="11026" max="11026" width="13" style="19" customWidth="1"/>
    <col min="11027" max="11027" width="10.625" style="19"/>
    <col min="11028" max="11028" width="13.25" style="19" customWidth="1"/>
    <col min="11029" max="11265" width="10.625" style="19"/>
    <col min="11266" max="11266" width="7.75" style="19" bestFit="1" customWidth="1"/>
    <col min="11267" max="11267" width="21.125" style="19" customWidth="1"/>
    <col min="11268" max="11268" width="41" style="19" customWidth="1"/>
    <col min="11269" max="11269" width="13.375" style="19" customWidth="1"/>
    <col min="11270" max="11270" width="22.5" style="19" customWidth="1"/>
    <col min="11271" max="11271" width="13.75" style="19" customWidth="1"/>
    <col min="11272" max="11272" width="11.25" style="19" customWidth="1"/>
    <col min="11273" max="11273" width="13" style="19" customWidth="1"/>
    <col min="11274" max="11274" width="10.25" style="19" customWidth="1"/>
    <col min="11275" max="11275" width="12.25" style="19" customWidth="1"/>
    <col min="11276" max="11276" width="9.625" style="19" customWidth="1"/>
    <col min="11277" max="11277" width="12.625" style="19" customWidth="1"/>
    <col min="11278" max="11278" width="10.625" style="19"/>
    <col min="11279" max="11279" width="11.375" style="19" customWidth="1"/>
    <col min="11280" max="11280" width="12.125" style="19" customWidth="1"/>
    <col min="11281" max="11281" width="10.625" style="19"/>
    <col min="11282" max="11282" width="13" style="19" customWidth="1"/>
    <col min="11283" max="11283" width="10.625" style="19"/>
    <col min="11284" max="11284" width="13.25" style="19" customWidth="1"/>
    <col min="11285" max="11521" width="10.625" style="19"/>
    <col min="11522" max="11522" width="7.75" style="19" bestFit="1" customWidth="1"/>
    <col min="11523" max="11523" width="21.125" style="19" customWidth="1"/>
    <col min="11524" max="11524" width="41" style="19" customWidth="1"/>
    <col min="11525" max="11525" width="13.375" style="19" customWidth="1"/>
    <col min="11526" max="11526" width="22.5" style="19" customWidth="1"/>
    <col min="11527" max="11527" width="13.75" style="19" customWidth="1"/>
    <col min="11528" max="11528" width="11.25" style="19" customWidth="1"/>
    <col min="11529" max="11529" width="13" style="19" customWidth="1"/>
    <col min="11530" max="11530" width="10.25" style="19" customWidth="1"/>
    <col min="11531" max="11531" width="12.25" style="19" customWidth="1"/>
    <col min="11532" max="11532" width="9.625" style="19" customWidth="1"/>
    <col min="11533" max="11533" width="12.625" style="19" customWidth="1"/>
    <col min="11534" max="11534" width="10.625" style="19"/>
    <col min="11535" max="11535" width="11.375" style="19" customWidth="1"/>
    <col min="11536" max="11536" width="12.125" style="19" customWidth="1"/>
    <col min="11537" max="11537" width="10.625" style="19"/>
    <col min="11538" max="11538" width="13" style="19" customWidth="1"/>
    <col min="11539" max="11539" width="10.625" style="19"/>
    <col min="11540" max="11540" width="13.25" style="19" customWidth="1"/>
    <col min="11541" max="11777" width="10.625" style="19"/>
    <col min="11778" max="11778" width="7.75" style="19" bestFit="1" customWidth="1"/>
    <col min="11779" max="11779" width="21.125" style="19" customWidth="1"/>
    <col min="11780" max="11780" width="41" style="19" customWidth="1"/>
    <col min="11781" max="11781" width="13.375" style="19" customWidth="1"/>
    <col min="11782" max="11782" width="22.5" style="19" customWidth="1"/>
    <col min="11783" max="11783" width="13.75" style="19" customWidth="1"/>
    <col min="11784" max="11784" width="11.25" style="19" customWidth="1"/>
    <col min="11785" max="11785" width="13" style="19" customWidth="1"/>
    <col min="11786" max="11786" width="10.25" style="19" customWidth="1"/>
    <col min="11787" max="11787" width="12.25" style="19" customWidth="1"/>
    <col min="11788" max="11788" width="9.625" style="19" customWidth="1"/>
    <col min="11789" max="11789" width="12.625" style="19" customWidth="1"/>
    <col min="11790" max="11790" width="10.625" style="19"/>
    <col min="11791" max="11791" width="11.375" style="19" customWidth="1"/>
    <col min="11792" max="11792" width="12.125" style="19" customWidth="1"/>
    <col min="11793" max="11793" width="10.625" style="19"/>
    <col min="11794" max="11794" width="13" style="19" customWidth="1"/>
    <col min="11795" max="11795" width="10.625" style="19"/>
    <col min="11796" max="11796" width="13.25" style="19" customWidth="1"/>
    <col min="11797" max="12033" width="10.625" style="19"/>
    <col min="12034" max="12034" width="7.75" style="19" bestFit="1" customWidth="1"/>
    <col min="12035" max="12035" width="21.125" style="19" customWidth="1"/>
    <col min="12036" max="12036" width="41" style="19" customWidth="1"/>
    <col min="12037" max="12037" width="13.375" style="19" customWidth="1"/>
    <col min="12038" max="12038" width="22.5" style="19" customWidth="1"/>
    <col min="12039" max="12039" width="13.75" style="19" customWidth="1"/>
    <col min="12040" max="12040" width="11.25" style="19" customWidth="1"/>
    <col min="12041" max="12041" width="13" style="19" customWidth="1"/>
    <col min="12042" max="12042" width="10.25" style="19" customWidth="1"/>
    <col min="12043" max="12043" width="12.25" style="19" customWidth="1"/>
    <col min="12044" max="12044" width="9.625" style="19" customWidth="1"/>
    <col min="12045" max="12045" width="12.625" style="19" customWidth="1"/>
    <col min="12046" max="12046" width="10.625" style="19"/>
    <col min="12047" max="12047" width="11.375" style="19" customWidth="1"/>
    <col min="12048" max="12048" width="12.125" style="19" customWidth="1"/>
    <col min="12049" max="12049" width="10.625" style="19"/>
    <col min="12050" max="12050" width="13" style="19" customWidth="1"/>
    <col min="12051" max="12051" width="10.625" style="19"/>
    <col min="12052" max="12052" width="13.25" style="19" customWidth="1"/>
    <col min="12053" max="12289" width="10.625" style="19"/>
    <col min="12290" max="12290" width="7.75" style="19" bestFit="1" customWidth="1"/>
    <col min="12291" max="12291" width="21.125" style="19" customWidth="1"/>
    <col min="12292" max="12292" width="41" style="19" customWidth="1"/>
    <col min="12293" max="12293" width="13.375" style="19" customWidth="1"/>
    <col min="12294" max="12294" width="22.5" style="19" customWidth="1"/>
    <col min="12295" max="12295" width="13.75" style="19" customWidth="1"/>
    <col min="12296" max="12296" width="11.25" style="19" customWidth="1"/>
    <col min="12297" max="12297" width="13" style="19" customWidth="1"/>
    <col min="12298" max="12298" width="10.25" style="19" customWidth="1"/>
    <col min="12299" max="12299" width="12.25" style="19" customWidth="1"/>
    <col min="12300" max="12300" width="9.625" style="19" customWidth="1"/>
    <col min="12301" max="12301" width="12.625" style="19" customWidth="1"/>
    <col min="12302" max="12302" width="10.625" style="19"/>
    <col min="12303" max="12303" width="11.375" style="19" customWidth="1"/>
    <col min="12304" max="12304" width="12.125" style="19" customWidth="1"/>
    <col min="12305" max="12305" width="10.625" style="19"/>
    <col min="12306" max="12306" width="13" style="19" customWidth="1"/>
    <col min="12307" max="12307" width="10.625" style="19"/>
    <col min="12308" max="12308" width="13.25" style="19" customWidth="1"/>
    <col min="12309" max="12545" width="10.625" style="19"/>
    <col min="12546" max="12546" width="7.75" style="19" bestFit="1" customWidth="1"/>
    <col min="12547" max="12547" width="21.125" style="19" customWidth="1"/>
    <col min="12548" max="12548" width="41" style="19" customWidth="1"/>
    <col min="12549" max="12549" width="13.375" style="19" customWidth="1"/>
    <col min="12550" max="12550" width="22.5" style="19" customWidth="1"/>
    <col min="12551" max="12551" width="13.75" style="19" customWidth="1"/>
    <col min="12552" max="12552" width="11.25" style="19" customWidth="1"/>
    <col min="12553" max="12553" width="13" style="19" customWidth="1"/>
    <col min="12554" max="12554" width="10.25" style="19" customWidth="1"/>
    <col min="12555" max="12555" width="12.25" style="19" customWidth="1"/>
    <col min="12556" max="12556" width="9.625" style="19" customWidth="1"/>
    <col min="12557" max="12557" width="12.625" style="19" customWidth="1"/>
    <col min="12558" max="12558" width="10.625" style="19"/>
    <col min="12559" max="12559" width="11.375" style="19" customWidth="1"/>
    <col min="12560" max="12560" width="12.125" style="19" customWidth="1"/>
    <col min="12561" max="12561" width="10.625" style="19"/>
    <col min="12562" max="12562" width="13" style="19" customWidth="1"/>
    <col min="12563" max="12563" width="10.625" style="19"/>
    <col min="12564" max="12564" width="13.25" style="19" customWidth="1"/>
    <col min="12565" max="12801" width="10.625" style="19"/>
    <col min="12802" max="12802" width="7.75" style="19" bestFit="1" customWidth="1"/>
    <col min="12803" max="12803" width="21.125" style="19" customWidth="1"/>
    <col min="12804" max="12804" width="41" style="19" customWidth="1"/>
    <col min="12805" max="12805" width="13.375" style="19" customWidth="1"/>
    <col min="12806" max="12806" width="22.5" style="19" customWidth="1"/>
    <col min="12807" max="12807" width="13.75" style="19" customWidth="1"/>
    <col min="12808" max="12808" width="11.25" style="19" customWidth="1"/>
    <col min="12809" max="12809" width="13" style="19" customWidth="1"/>
    <col min="12810" max="12810" width="10.25" style="19" customWidth="1"/>
    <col min="12811" max="12811" width="12.25" style="19" customWidth="1"/>
    <col min="12812" max="12812" width="9.625" style="19" customWidth="1"/>
    <col min="12813" max="12813" width="12.625" style="19" customWidth="1"/>
    <col min="12814" max="12814" width="10.625" style="19"/>
    <col min="12815" max="12815" width="11.375" style="19" customWidth="1"/>
    <col min="12816" max="12816" width="12.125" style="19" customWidth="1"/>
    <col min="12817" max="12817" width="10.625" style="19"/>
    <col min="12818" max="12818" width="13" style="19" customWidth="1"/>
    <col min="12819" max="12819" width="10.625" style="19"/>
    <col min="12820" max="12820" width="13.25" style="19" customWidth="1"/>
    <col min="12821" max="13057" width="10.625" style="19"/>
    <col min="13058" max="13058" width="7.75" style="19" bestFit="1" customWidth="1"/>
    <col min="13059" max="13059" width="21.125" style="19" customWidth="1"/>
    <col min="13060" max="13060" width="41" style="19" customWidth="1"/>
    <col min="13061" max="13061" width="13.375" style="19" customWidth="1"/>
    <col min="13062" max="13062" width="22.5" style="19" customWidth="1"/>
    <col min="13063" max="13063" width="13.75" style="19" customWidth="1"/>
    <col min="13064" max="13064" width="11.25" style="19" customWidth="1"/>
    <col min="13065" max="13065" width="13" style="19" customWidth="1"/>
    <col min="13066" max="13066" width="10.25" style="19" customWidth="1"/>
    <col min="13067" max="13067" width="12.25" style="19" customWidth="1"/>
    <col min="13068" max="13068" width="9.625" style="19" customWidth="1"/>
    <col min="13069" max="13069" width="12.625" style="19" customWidth="1"/>
    <col min="13070" max="13070" width="10.625" style="19"/>
    <col min="13071" max="13071" width="11.375" style="19" customWidth="1"/>
    <col min="13072" max="13072" width="12.125" style="19" customWidth="1"/>
    <col min="13073" max="13073" width="10.625" style="19"/>
    <col min="13074" max="13074" width="13" style="19" customWidth="1"/>
    <col min="13075" max="13075" width="10.625" style="19"/>
    <col min="13076" max="13076" width="13.25" style="19" customWidth="1"/>
    <col min="13077" max="13313" width="10.625" style="19"/>
    <col min="13314" max="13314" width="7.75" style="19" bestFit="1" customWidth="1"/>
    <col min="13315" max="13315" width="21.125" style="19" customWidth="1"/>
    <col min="13316" max="13316" width="41" style="19" customWidth="1"/>
    <col min="13317" max="13317" width="13.375" style="19" customWidth="1"/>
    <col min="13318" max="13318" width="22.5" style="19" customWidth="1"/>
    <col min="13319" max="13319" width="13.75" style="19" customWidth="1"/>
    <col min="13320" max="13320" width="11.25" style="19" customWidth="1"/>
    <col min="13321" max="13321" width="13" style="19" customWidth="1"/>
    <col min="13322" max="13322" width="10.25" style="19" customWidth="1"/>
    <col min="13323" max="13323" width="12.25" style="19" customWidth="1"/>
    <col min="13324" max="13324" width="9.625" style="19" customWidth="1"/>
    <col min="13325" max="13325" width="12.625" style="19" customWidth="1"/>
    <col min="13326" max="13326" width="10.625" style="19"/>
    <col min="13327" max="13327" width="11.375" style="19" customWidth="1"/>
    <col min="13328" max="13328" width="12.125" style="19" customWidth="1"/>
    <col min="13329" max="13329" width="10.625" style="19"/>
    <col min="13330" max="13330" width="13" style="19" customWidth="1"/>
    <col min="13331" max="13331" width="10.625" style="19"/>
    <col min="13332" max="13332" width="13.25" style="19" customWidth="1"/>
    <col min="13333" max="13569" width="10.625" style="19"/>
    <col min="13570" max="13570" width="7.75" style="19" bestFit="1" customWidth="1"/>
    <col min="13571" max="13571" width="21.125" style="19" customWidth="1"/>
    <col min="13572" max="13572" width="41" style="19" customWidth="1"/>
    <col min="13573" max="13573" width="13.375" style="19" customWidth="1"/>
    <col min="13574" max="13574" width="22.5" style="19" customWidth="1"/>
    <col min="13575" max="13575" width="13.75" style="19" customWidth="1"/>
    <col min="13576" max="13576" width="11.25" style="19" customWidth="1"/>
    <col min="13577" max="13577" width="13" style="19" customWidth="1"/>
    <col min="13578" max="13578" width="10.25" style="19" customWidth="1"/>
    <col min="13579" max="13579" width="12.25" style="19" customWidth="1"/>
    <col min="13580" max="13580" width="9.625" style="19" customWidth="1"/>
    <col min="13581" max="13581" width="12.625" style="19" customWidth="1"/>
    <col min="13582" max="13582" width="10.625" style="19"/>
    <col min="13583" max="13583" width="11.375" style="19" customWidth="1"/>
    <col min="13584" max="13584" width="12.125" style="19" customWidth="1"/>
    <col min="13585" max="13585" width="10.625" style="19"/>
    <col min="13586" max="13586" width="13" style="19" customWidth="1"/>
    <col min="13587" max="13587" width="10.625" style="19"/>
    <col min="13588" max="13588" width="13.25" style="19" customWidth="1"/>
    <col min="13589" max="13825" width="10.625" style="19"/>
    <col min="13826" max="13826" width="7.75" style="19" bestFit="1" customWidth="1"/>
    <col min="13827" max="13827" width="21.125" style="19" customWidth="1"/>
    <col min="13828" max="13828" width="41" style="19" customWidth="1"/>
    <col min="13829" max="13829" width="13.375" style="19" customWidth="1"/>
    <col min="13830" max="13830" width="22.5" style="19" customWidth="1"/>
    <col min="13831" max="13831" width="13.75" style="19" customWidth="1"/>
    <col min="13832" max="13832" width="11.25" style="19" customWidth="1"/>
    <col min="13833" max="13833" width="13" style="19" customWidth="1"/>
    <col min="13834" max="13834" width="10.25" style="19" customWidth="1"/>
    <col min="13835" max="13835" width="12.25" style="19" customWidth="1"/>
    <col min="13836" max="13836" width="9.625" style="19" customWidth="1"/>
    <col min="13837" max="13837" width="12.625" style="19" customWidth="1"/>
    <col min="13838" max="13838" width="10.625" style="19"/>
    <col min="13839" max="13839" width="11.375" style="19" customWidth="1"/>
    <col min="13840" max="13840" width="12.125" style="19" customWidth="1"/>
    <col min="13841" max="13841" width="10.625" style="19"/>
    <col min="13842" max="13842" width="13" style="19" customWidth="1"/>
    <col min="13843" max="13843" width="10.625" style="19"/>
    <col min="13844" max="13844" width="13.25" style="19" customWidth="1"/>
    <col min="13845" max="14081" width="10.625" style="19"/>
    <col min="14082" max="14082" width="7.75" style="19" bestFit="1" customWidth="1"/>
    <col min="14083" max="14083" width="21.125" style="19" customWidth="1"/>
    <col min="14084" max="14084" width="41" style="19" customWidth="1"/>
    <col min="14085" max="14085" width="13.375" style="19" customWidth="1"/>
    <col min="14086" max="14086" width="22.5" style="19" customWidth="1"/>
    <col min="14087" max="14087" width="13.75" style="19" customWidth="1"/>
    <col min="14088" max="14088" width="11.25" style="19" customWidth="1"/>
    <col min="14089" max="14089" width="13" style="19" customWidth="1"/>
    <col min="14090" max="14090" width="10.25" style="19" customWidth="1"/>
    <col min="14091" max="14091" width="12.25" style="19" customWidth="1"/>
    <col min="14092" max="14092" width="9.625" style="19" customWidth="1"/>
    <col min="14093" max="14093" width="12.625" style="19" customWidth="1"/>
    <col min="14094" max="14094" width="10.625" style="19"/>
    <col min="14095" max="14095" width="11.375" style="19" customWidth="1"/>
    <col min="14096" max="14096" width="12.125" style="19" customWidth="1"/>
    <col min="14097" max="14097" width="10.625" style="19"/>
    <col min="14098" max="14098" width="13" style="19" customWidth="1"/>
    <col min="14099" max="14099" width="10.625" style="19"/>
    <col min="14100" max="14100" width="13.25" style="19" customWidth="1"/>
    <col min="14101" max="14337" width="10.625" style="19"/>
    <col min="14338" max="14338" width="7.75" style="19" bestFit="1" customWidth="1"/>
    <col min="14339" max="14339" width="21.125" style="19" customWidth="1"/>
    <col min="14340" max="14340" width="41" style="19" customWidth="1"/>
    <col min="14341" max="14341" width="13.375" style="19" customWidth="1"/>
    <col min="14342" max="14342" width="22.5" style="19" customWidth="1"/>
    <col min="14343" max="14343" width="13.75" style="19" customWidth="1"/>
    <col min="14344" max="14344" width="11.25" style="19" customWidth="1"/>
    <col min="14345" max="14345" width="13" style="19" customWidth="1"/>
    <col min="14346" max="14346" width="10.25" style="19" customWidth="1"/>
    <col min="14347" max="14347" width="12.25" style="19" customWidth="1"/>
    <col min="14348" max="14348" width="9.625" style="19" customWidth="1"/>
    <col min="14349" max="14349" width="12.625" style="19" customWidth="1"/>
    <col min="14350" max="14350" width="10.625" style="19"/>
    <col min="14351" max="14351" width="11.375" style="19" customWidth="1"/>
    <col min="14352" max="14352" width="12.125" style="19" customWidth="1"/>
    <col min="14353" max="14353" width="10.625" style="19"/>
    <col min="14354" max="14354" width="13" style="19" customWidth="1"/>
    <col min="14355" max="14355" width="10.625" style="19"/>
    <col min="14356" max="14356" width="13.25" style="19" customWidth="1"/>
    <col min="14357" max="14593" width="10.625" style="19"/>
    <col min="14594" max="14594" width="7.75" style="19" bestFit="1" customWidth="1"/>
    <col min="14595" max="14595" width="21.125" style="19" customWidth="1"/>
    <col min="14596" max="14596" width="41" style="19" customWidth="1"/>
    <col min="14597" max="14597" width="13.375" style="19" customWidth="1"/>
    <col min="14598" max="14598" width="22.5" style="19" customWidth="1"/>
    <col min="14599" max="14599" width="13.75" style="19" customWidth="1"/>
    <col min="14600" max="14600" width="11.25" style="19" customWidth="1"/>
    <col min="14601" max="14601" width="13" style="19" customWidth="1"/>
    <col min="14602" max="14602" width="10.25" style="19" customWidth="1"/>
    <col min="14603" max="14603" width="12.25" style="19" customWidth="1"/>
    <col min="14604" max="14604" width="9.625" style="19" customWidth="1"/>
    <col min="14605" max="14605" width="12.625" style="19" customWidth="1"/>
    <col min="14606" max="14606" width="10.625" style="19"/>
    <col min="14607" max="14607" width="11.375" style="19" customWidth="1"/>
    <col min="14608" max="14608" width="12.125" style="19" customWidth="1"/>
    <col min="14609" max="14609" width="10.625" style="19"/>
    <col min="14610" max="14610" width="13" style="19" customWidth="1"/>
    <col min="14611" max="14611" width="10.625" style="19"/>
    <col min="14612" max="14612" width="13.25" style="19" customWidth="1"/>
    <col min="14613" max="14849" width="10.625" style="19"/>
    <col min="14850" max="14850" width="7.75" style="19" bestFit="1" customWidth="1"/>
    <col min="14851" max="14851" width="21.125" style="19" customWidth="1"/>
    <col min="14852" max="14852" width="41" style="19" customWidth="1"/>
    <col min="14853" max="14853" width="13.375" style="19" customWidth="1"/>
    <col min="14854" max="14854" width="22.5" style="19" customWidth="1"/>
    <col min="14855" max="14855" width="13.75" style="19" customWidth="1"/>
    <col min="14856" max="14856" width="11.25" style="19" customWidth="1"/>
    <col min="14857" max="14857" width="13" style="19" customWidth="1"/>
    <col min="14858" max="14858" width="10.25" style="19" customWidth="1"/>
    <col min="14859" max="14859" width="12.25" style="19" customWidth="1"/>
    <col min="14860" max="14860" width="9.625" style="19" customWidth="1"/>
    <col min="14861" max="14861" width="12.625" style="19" customWidth="1"/>
    <col min="14862" max="14862" width="10.625" style="19"/>
    <col min="14863" max="14863" width="11.375" style="19" customWidth="1"/>
    <col min="14864" max="14864" width="12.125" style="19" customWidth="1"/>
    <col min="14865" max="14865" width="10.625" style="19"/>
    <col min="14866" max="14866" width="13" style="19" customWidth="1"/>
    <col min="14867" max="14867" width="10.625" style="19"/>
    <col min="14868" max="14868" width="13.25" style="19" customWidth="1"/>
    <col min="14869" max="15105" width="10.625" style="19"/>
    <col min="15106" max="15106" width="7.75" style="19" bestFit="1" customWidth="1"/>
    <col min="15107" max="15107" width="21.125" style="19" customWidth="1"/>
    <col min="15108" max="15108" width="41" style="19" customWidth="1"/>
    <col min="15109" max="15109" width="13.375" style="19" customWidth="1"/>
    <col min="15110" max="15110" width="22.5" style="19" customWidth="1"/>
    <col min="15111" max="15111" width="13.75" style="19" customWidth="1"/>
    <col min="15112" max="15112" width="11.25" style="19" customWidth="1"/>
    <col min="15113" max="15113" width="13" style="19" customWidth="1"/>
    <col min="15114" max="15114" width="10.25" style="19" customWidth="1"/>
    <col min="15115" max="15115" width="12.25" style="19" customWidth="1"/>
    <col min="15116" max="15116" width="9.625" style="19" customWidth="1"/>
    <col min="15117" max="15117" width="12.625" style="19" customWidth="1"/>
    <col min="15118" max="15118" width="10.625" style="19"/>
    <col min="15119" max="15119" width="11.375" style="19" customWidth="1"/>
    <col min="15120" max="15120" width="12.125" style="19" customWidth="1"/>
    <col min="15121" max="15121" width="10.625" style="19"/>
    <col min="15122" max="15122" width="13" style="19" customWidth="1"/>
    <col min="15123" max="15123" width="10.625" style="19"/>
    <col min="15124" max="15124" width="13.25" style="19" customWidth="1"/>
    <col min="15125" max="15361" width="10.625" style="19"/>
    <col min="15362" max="15362" width="7.75" style="19" bestFit="1" customWidth="1"/>
    <col min="15363" max="15363" width="21.125" style="19" customWidth="1"/>
    <col min="15364" max="15364" width="41" style="19" customWidth="1"/>
    <col min="15365" max="15365" width="13.375" style="19" customWidth="1"/>
    <col min="15366" max="15366" width="22.5" style="19" customWidth="1"/>
    <col min="15367" max="15367" width="13.75" style="19" customWidth="1"/>
    <col min="15368" max="15368" width="11.25" style="19" customWidth="1"/>
    <col min="15369" max="15369" width="13" style="19" customWidth="1"/>
    <col min="15370" max="15370" width="10.25" style="19" customWidth="1"/>
    <col min="15371" max="15371" width="12.25" style="19" customWidth="1"/>
    <col min="15372" max="15372" width="9.625" style="19" customWidth="1"/>
    <col min="15373" max="15373" width="12.625" style="19" customWidth="1"/>
    <col min="15374" max="15374" width="10.625" style="19"/>
    <col min="15375" max="15375" width="11.375" style="19" customWidth="1"/>
    <col min="15376" max="15376" width="12.125" style="19" customWidth="1"/>
    <col min="15377" max="15377" width="10.625" style="19"/>
    <col min="15378" max="15378" width="13" style="19" customWidth="1"/>
    <col min="15379" max="15379" width="10.625" style="19"/>
    <col min="15380" max="15380" width="13.25" style="19" customWidth="1"/>
    <col min="15381" max="15617" width="10.625" style="19"/>
    <col min="15618" max="15618" width="7.75" style="19" bestFit="1" customWidth="1"/>
    <col min="15619" max="15619" width="21.125" style="19" customWidth="1"/>
    <col min="15620" max="15620" width="41" style="19" customWidth="1"/>
    <col min="15621" max="15621" width="13.375" style="19" customWidth="1"/>
    <col min="15622" max="15622" width="22.5" style="19" customWidth="1"/>
    <col min="15623" max="15623" width="13.75" style="19" customWidth="1"/>
    <col min="15624" max="15624" width="11.25" style="19" customWidth="1"/>
    <col min="15625" max="15625" width="13" style="19" customWidth="1"/>
    <col min="15626" max="15626" width="10.25" style="19" customWidth="1"/>
    <col min="15627" max="15627" width="12.25" style="19" customWidth="1"/>
    <col min="15628" max="15628" width="9.625" style="19" customWidth="1"/>
    <col min="15629" max="15629" width="12.625" style="19" customWidth="1"/>
    <col min="15630" max="15630" width="10.625" style="19"/>
    <col min="15631" max="15631" width="11.375" style="19" customWidth="1"/>
    <col min="15632" max="15632" width="12.125" style="19" customWidth="1"/>
    <col min="15633" max="15633" width="10.625" style="19"/>
    <col min="15634" max="15634" width="13" style="19" customWidth="1"/>
    <col min="15635" max="15635" width="10.625" style="19"/>
    <col min="15636" max="15636" width="13.25" style="19" customWidth="1"/>
    <col min="15637" max="15873" width="10.625" style="19"/>
    <col min="15874" max="15874" width="7.75" style="19" bestFit="1" customWidth="1"/>
    <col min="15875" max="15875" width="21.125" style="19" customWidth="1"/>
    <col min="15876" max="15876" width="41" style="19" customWidth="1"/>
    <col min="15877" max="15877" width="13.375" style="19" customWidth="1"/>
    <col min="15878" max="15878" width="22.5" style="19" customWidth="1"/>
    <col min="15879" max="15879" width="13.75" style="19" customWidth="1"/>
    <col min="15880" max="15880" width="11.25" style="19" customWidth="1"/>
    <col min="15881" max="15881" width="13" style="19" customWidth="1"/>
    <col min="15882" max="15882" width="10.25" style="19" customWidth="1"/>
    <col min="15883" max="15883" width="12.25" style="19" customWidth="1"/>
    <col min="15884" max="15884" width="9.625" style="19" customWidth="1"/>
    <col min="15885" max="15885" width="12.625" style="19" customWidth="1"/>
    <col min="15886" max="15886" width="10.625" style="19"/>
    <col min="15887" max="15887" width="11.375" style="19" customWidth="1"/>
    <col min="15888" max="15888" width="12.125" style="19" customWidth="1"/>
    <col min="15889" max="15889" width="10.625" style="19"/>
    <col min="15890" max="15890" width="13" style="19" customWidth="1"/>
    <col min="15891" max="15891" width="10.625" style="19"/>
    <col min="15892" max="15892" width="13.25" style="19" customWidth="1"/>
    <col min="15893" max="16129" width="10.625" style="19"/>
    <col min="16130" max="16130" width="7.75" style="19" bestFit="1" customWidth="1"/>
    <col min="16131" max="16131" width="21.125" style="19" customWidth="1"/>
    <col min="16132" max="16132" width="41" style="19" customWidth="1"/>
    <col min="16133" max="16133" width="13.375" style="19" customWidth="1"/>
    <col min="16134" max="16134" width="22.5" style="19" customWidth="1"/>
    <col min="16135" max="16135" width="13.75" style="19" customWidth="1"/>
    <col min="16136" max="16136" width="11.25" style="19" customWidth="1"/>
    <col min="16137" max="16137" width="13" style="19" customWidth="1"/>
    <col min="16138" max="16138" width="10.25" style="19" customWidth="1"/>
    <col min="16139" max="16139" width="12.25" style="19" customWidth="1"/>
    <col min="16140" max="16140" width="9.625" style="19" customWidth="1"/>
    <col min="16141" max="16141" width="12.625" style="19" customWidth="1"/>
    <col min="16142" max="16142" width="10.625" style="19"/>
    <col min="16143" max="16143" width="11.375" style="19" customWidth="1"/>
    <col min="16144" max="16144" width="12.125" style="19" customWidth="1"/>
    <col min="16145" max="16145" width="10.625" style="19"/>
    <col min="16146" max="16146" width="13" style="19" customWidth="1"/>
    <col min="16147" max="16147" width="10.625" style="19"/>
    <col min="16148" max="16148" width="13.25" style="19" customWidth="1"/>
    <col min="16149" max="16384" width="10.625" style="19"/>
  </cols>
  <sheetData>
    <row r="1" spans="2:7" ht="23.25" customHeight="1"/>
    <row r="2" spans="2:7" s="246" customFormat="1" ht="23.25" customHeight="1">
      <c r="B2" s="595" t="s">
        <v>0</v>
      </c>
      <c r="C2" s="595"/>
      <c r="D2" s="595"/>
      <c r="E2" s="595"/>
      <c r="F2" s="595"/>
      <c r="G2" s="122"/>
    </row>
    <row r="3" spans="2:7" s="246" customFormat="1" ht="23.25" customHeight="1">
      <c r="B3" s="595" t="s">
        <v>1</v>
      </c>
      <c r="C3" s="595"/>
      <c r="D3" s="595"/>
      <c r="E3" s="595"/>
      <c r="F3" s="595"/>
      <c r="G3" s="122"/>
    </row>
    <row r="4" spans="2:7" s="246" customFormat="1" ht="21.75" customHeight="1" thickBot="1">
      <c r="B4" s="595" t="s">
        <v>107</v>
      </c>
      <c r="C4" s="595"/>
      <c r="D4" s="595"/>
      <c r="E4" s="595"/>
      <c r="F4" s="595"/>
      <c r="G4" s="122"/>
    </row>
    <row r="5" spans="2:7" s="246" customFormat="1" ht="23.25" customHeight="1" thickBot="1">
      <c r="B5" s="779" t="str">
        <f>'[3]1. General'!E13</f>
        <v>Instituto de La Familia</v>
      </c>
      <c r="C5" s="780"/>
      <c r="D5" s="780"/>
      <c r="E5" s="780"/>
      <c r="F5" s="781"/>
      <c r="G5" s="122"/>
    </row>
    <row r="6" spans="2:7" s="246" customFormat="1" ht="15.75">
      <c r="B6" s="297" t="s">
        <v>1067</v>
      </c>
      <c r="C6" s="298" t="s">
        <v>212</v>
      </c>
      <c r="D6" s="298" t="s">
        <v>268</v>
      </c>
      <c r="E6" s="298" t="s">
        <v>109</v>
      </c>
      <c r="F6" s="299" t="s">
        <v>111</v>
      </c>
      <c r="G6" s="122"/>
    </row>
    <row r="7" spans="2:7" s="246" customFormat="1" ht="32.25" customHeight="1">
      <c r="B7" s="1035" t="s">
        <v>86</v>
      </c>
      <c r="C7" s="1029" t="s">
        <v>468</v>
      </c>
      <c r="D7" s="1029" t="s">
        <v>469</v>
      </c>
      <c r="E7" s="1029" t="s">
        <v>421</v>
      </c>
      <c r="F7" s="1030" t="s">
        <v>471</v>
      </c>
      <c r="G7" s="406">
        <v>2019</v>
      </c>
    </row>
    <row r="8" spans="2:7" s="246" customFormat="1" ht="30">
      <c r="B8" s="1035" t="s">
        <v>86</v>
      </c>
      <c r="C8" s="1029" t="s">
        <v>472</v>
      </c>
      <c r="D8" s="1029" t="s">
        <v>469</v>
      </c>
      <c r="E8" s="1029" t="s">
        <v>421</v>
      </c>
      <c r="F8" s="1030" t="s">
        <v>473</v>
      </c>
      <c r="G8" s="406"/>
    </row>
    <row r="9" spans="2:7" s="246" customFormat="1" ht="30">
      <c r="B9" s="1035" t="s">
        <v>86</v>
      </c>
      <c r="C9" s="1029" t="s">
        <v>474</v>
      </c>
      <c r="D9" s="1029" t="s">
        <v>469</v>
      </c>
      <c r="E9" s="1029" t="s">
        <v>678</v>
      </c>
      <c r="F9" s="1030" t="s">
        <v>475</v>
      </c>
      <c r="G9" s="406">
        <v>2018</v>
      </c>
    </row>
    <row r="10" spans="2:7" s="246" customFormat="1" ht="30">
      <c r="B10" s="1035" t="s">
        <v>86</v>
      </c>
      <c r="C10" s="1029" t="s">
        <v>476</v>
      </c>
      <c r="D10" s="1029" t="s">
        <v>469</v>
      </c>
      <c r="E10" s="1029" t="s">
        <v>347</v>
      </c>
      <c r="F10" s="1030" t="s">
        <v>453</v>
      </c>
      <c r="G10" s="406">
        <v>2018</v>
      </c>
    </row>
    <row r="11" spans="2:7" s="246" customFormat="1" ht="30">
      <c r="B11" s="1035" t="s">
        <v>86</v>
      </c>
      <c r="C11" s="1029" t="s">
        <v>478</v>
      </c>
      <c r="D11" s="1029" t="s">
        <v>469</v>
      </c>
      <c r="E11" s="1029" t="s">
        <v>421</v>
      </c>
      <c r="F11" s="1030" t="s">
        <v>479</v>
      </c>
      <c r="G11" s="406"/>
    </row>
    <row r="12" spans="2:7" s="246" customFormat="1" ht="60">
      <c r="B12" s="1035" t="s">
        <v>86</v>
      </c>
      <c r="C12" s="1029" t="s">
        <v>480</v>
      </c>
      <c r="D12" s="1029" t="s">
        <v>469</v>
      </c>
      <c r="E12" s="1029" t="s">
        <v>682</v>
      </c>
      <c r="F12" s="1030" t="s">
        <v>481</v>
      </c>
      <c r="G12" s="406"/>
    </row>
    <row r="13" spans="2:7" s="246" customFormat="1" ht="30">
      <c r="B13" s="1035" t="s">
        <v>86</v>
      </c>
      <c r="C13" s="1029" t="s">
        <v>483</v>
      </c>
      <c r="D13" s="1029" t="s">
        <v>469</v>
      </c>
      <c r="E13" s="1029" t="s">
        <v>413</v>
      </c>
      <c r="F13" s="1030" t="s">
        <v>484</v>
      </c>
      <c r="G13" s="406"/>
    </row>
    <row r="14" spans="2:7" s="246" customFormat="1" ht="30">
      <c r="B14" s="1035" t="s">
        <v>86</v>
      </c>
      <c r="C14" s="1029" t="s">
        <v>485</v>
      </c>
      <c r="D14" s="1029" t="s">
        <v>469</v>
      </c>
      <c r="E14" s="1029" t="s">
        <v>379</v>
      </c>
      <c r="F14" s="1030" t="s">
        <v>460</v>
      </c>
      <c r="G14" s="406"/>
    </row>
    <row r="15" spans="2:7" s="246" customFormat="1" ht="30">
      <c r="B15" s="1035" t="s">
        <v>443</v>
      </c>
      <c r="C15" s="1029" t="s">
        <v>486</v>
      </c>
      <c r="D15" s="1029" t="s">
        <v>487</v>
      </c>
      <c r="E15" s="1029" t="s">
        <v>387</v>
      </c>
      <c r="F15" s="1030" t="s">
        <v>488</v>
      </c>
      <c r="G15" s="406">
        <v>2017</v>
      </c>
    </row>
    <row r="16" spans="2:7" s="246" customFormat="1" ht="30">
      <c r="B16" s="1035" t="s">
        <v>443</v>
      </c>
      <c r="C16" s="1029" t="s">
        <v>489</v>
      </c>
      <c r="D16" s="1029" t="s">
        <v>487</v>
      </c>
      <c r="E16" s="1029" t="s">
        <v>385</v>
      </c>
      <c r="F16" s="1030" t="s">
        <v>490</v>
      </c>
      <c r="G16" s="406">
        <v>2019</v>
      </c>
    </row>
    <row r="17" spans="2:7" s="246" customFormat="1" ht="30">
      <c r="B17" s="1035" t="s">
        <v>443</v>
      </c>
      <c r="C17" s="1029" t="s">
        <v>491</v>
      </c>
      <c r="D17" s="1029" t="s">
        <v>487</v>
      </c>
      <c r="E17" s="1029" t="s">
        <v>413</v>
      </c>
      <c r="F17" s="1030" t="s">
        <v>492</v>
      </c>
      <c r="G17" s="406">
        <v>2019</v>
      </c>
    </row>
    <row r="18" spans="2:7" s="246" customFormat="1" ht="30">
      <c r="B18" s="1035" t="s">
        <v>443</v>
      </c>
      <c r="C18" s="1029" t="s">
        <v>493</v>
      </c>
      <c r="D18" s="1029" t="s">
        <v>487</v>
      </c>
      <c r="E18" s="1029" t="s">
        <v>477</v>
      </c>
      <c r="F18" s="1030" t="s">
        <v>454</v>
      </c>
      <c r="G18" s="406">
        <v>2019</v>
      </c>
    </row>
    <row r="19" spans="2:7" s="246" customFormat="1" ht="30">
      <c r="B19" s="1035" t="s">
        <v>443</v>
      </c>
      <c r="C19" s="1029" t="s">
        <v>494</v>
      </c>
      <c r="D19" s="1029" t="s">
        <v>487</v>
      </c>
      <c r="E19" s="1029" t="s">
        <v>697</v>
      </c>
      <c r="F19" s="1030" t="s">
        <v>495</v>
      </c>
      <c r="G19" s="406">
        <v>2019</v>
      </c>
    </row>
    <row r="20" spans="2:7" s="246" customFormat="1" ht="30">
      <c r="B20" s="1035" t="s">
        <v>443</v>
      </c>
      <c r="C20" s="1029" t="s">
        <v>496</v>
      </c>
      <c r="D20" s="1029" t="s">
        <v>487</v>
      </c>
      <c r="E20" s="1029" t="s">
        <v>413</v>
      </c>
      <c r="F20" s="1030" t="s">
        <v>699</v>
      </c>
      <c r="G20" s="406">
        <v>2019</v>
      </c>
    </row>
    <row r="21" spans="2:7" s="246" customFormat="1" ht="30">
      <c r="B21" s="1035" t="s">
        <v>443</v>
      </c>
      <c r="C21" s="1029" t="s">
        <v>497</v>
      </c>
      <c r="D21" s="1029" t="s">
        <v>487</v>
      </c>
      <c r="E21" s="1029" t="s">
        <v>354</v>
      </c>
      <c r="F21" s="1030" t="s">
        <v>446</v>
      </c>
      <c r="G21" s="406">
        <v>2019</v>
      </c>
    </row>
    <row r="22" spans="2:7" s="246" customFormat="1" ht="30">
      <c r="B22" s="1035" t="s">
        <v>443</v>
      </c>
      <c r="C22" s="1029" t="s">
        <v>498</v>
      </c>
      <c r="D22" s="1029" t="s">
        <v>487</v>
      </c>
      <c r="E22" s="1029" t="s">
        <v>354</v>
      </c>
      <c r="F22" s="1030" t="s">
        <v>499</v>
      </c>
      <c r="G22" s="406">
        <v>2019</v>
      </c>
    </row>
    <row r="23" spans="2:7" s="246" customFormat="1" ht="30">
      <c r="B23" s="1035" t="s">
        <v>443</v>
      </c>
      <c r="C23" s="1029" t="s">
        <v>500</v>
      </c>
      <c r="D23" s="1029" t="s">
        <v>487</v>
      </c>
      <c r="E23" s="1029" t="s">
        <v>421</v>
      </c>
      <c r="F23" s="1030" t="s">
        <v>501</v>
      </c>
      <c r="G23" s="406"/>
    </row>
    <row r="24" spans="2:7" s="246" customFormat="1" ht="30">
      <c r="B24" s="1035" t="s">
        <v>443</v>
      </c>
      <c r="C24" s="1029" t="s">
        <v>502</v>
      </c>
      <c r="D24" s="1029" t="s">
        <v>487</v>
      </c>
      <c r="E24" s="1029" t="s">
        <v>385</v>
      </c>
      <c r="F24" s="1030" t="s">
        <v>503</v>
      </c>
      <c r="G24" s="406">
        <v>2017</v>
      </c>
    </row>
    <row r="25" spans="2:7" s="246" customFormat="1" ht="30">
      <c r="B25" s="1035" t="s">
        <v>443</v>
      </c>
      <c r="C25" s="1029" t="s">
        <v>504</v>
      </c>
      <c r="D25" s="1029" t="s">
        <v>487</v>
      </c>
      <c r="E25" s="1029" t="s">
        <v>387</v>
      </c>
      <c r="F25" s="1030" t="s">
        <v>505</v>
      </c>
      <c r="G25" s="406">
        <v>2017</v>
      </c>
    </row>
    <row r="26" spans="2:7" s="246" customFormat="1" ht="30">
      <c r="B26" s="1035" t="s">
        <v>443</v>
      </c>
      <c r="C26" s="1029" t="s">
        <v>506</v>
      </c>
      <c r="D26" s="1029" t="s">
        <v>487</v>
      </c>
      <c r="E26" s="1029" t="s">
        <v>705</v>
      </c>
      <c r="F26" s="1030" t="s">
        <v>507</v>
      </c>
      <c r="G26" s="406">
        <v>2019</v>
      </c>
    </row>
    <row r="27" spans="2:7" s="246" customFormat="1" ht="30">
      <c r="B27" s="1035" t="s">
        <v>443</v>
      </c>
      <c r="C27" s="1029" t="s">
        <v>508</v>
      </c>
      <c r="D27" s="1029" t="s">
        <v>487</v>
      </c>
      <c r="E27" s="1029" t="s">
        <v>708</v>
      </c>
      <c r="F27" s="1030" t="s">
        <v>509</v>
      </c>
      <c r="G27" s="406">
        <v>2019</v>
      </c>
    </row>
    <row r="28" spans="2:7" s="246" customFormat="1" ht="30">
      <c r="B28" s="1035" t="s">
        <v>443</v>
      </c>
      <c r="C28" s="1029" t="s">
        <v>510</v>
      </c>
      <c r="D28" s="1029" t="s">
        <v>487</v>
      </c>
      <c r="E28" s="1029" t="s">
        <v>413</v>
      </c>
      <c r="F28" s="1030" t="s">
        <v>511</v>
      </c>
      <c r="G28" s="406">
        <v>2019</v>
      </c>
    </row>
    <row r="29" spans="2:7" s="246" customFormat="1" ht="30">
      <c r="B29" s="1035" t="s">
        <v>443</v>
      </c>
      <c r="C29" s="1029" t="s">
        <v>512</v>
      </c>
      <c r="D29" s="1029" t="s">
        <v>487</v>
      </c>
      <c r="E29" s="1029" t="s">
        <v>678</v>
      </c>
      <c r="F29" s="1030" t="s">
        <v>709</v>
      </c>
      <c r="G29" s="406">
        <v>2019</v>
      </c>
    </row>
    <row r="30" spans="2:7" s="246" customFormat="1" ht="30">
      <c r="B30" s="1035" t="s">
        <v>443</v>
      </c>
      <c r="C30" s="1029" t="s">
        <v>513</v>
      </c>
      <c r="D30" s="1029" t="s">
        <v>487</v>
      </c>
      <c r="E30" s="1029" t="s">
        <v>385</v>
      </c>
      <c r="F30" s="1030" t="s">
        <v>514</v>
      </c>
      <c r="G30" s="406">
        <v>2019</v>
      </c>
    </row>
    <row r="31" spans="2:7" s="246" customFormat="1" ht="30">
      <c r="B31" s="1035" t="s">
        <v>443</v>
      </c>
      <c r="C31" s="1029" t="s">
        <v>515</v>
      </c>
      <c r="D31" s="1029" t="s">
        <v>487</v>
      </c>
      <c r="E31" s="1029" t="s">
        <v>710</v>
      </c>
      <c r="F31" s="1030" t="s">
        <v>448</v>
      </c>
      <c r="G31" s="406">
        <v>2019</v>
      </c>
    </row>
    <row r="32" spans="2:7" s="246" customFormat="1" ht="30">
      <c r="B32" s="1035" t="s">
        <v>443</v>
      </c>
      <c r="C32" s="1029" t="s">
        <v>516</v>
      </c>
      <c r="D32" s="1029" t="s">
        <v>487</v>
      </c>
      <c r="E32" s="1029" t="s">
        <v>413</v>
      </c>
      <c r="F32" s="1030" t="s">
        <v>517</v>
      </c>
      <c r="G32" s="406">
        <v>2019</v>
      </c>
    </row>
    <row r="33" spans="2:7" s="246" customFormat="1" ht="30">
      <c r="B33" s="1035" t="s">
        <v>443</v>
      </c>
      <c r="C33" s="1029" t="s">
        <v>518</v>
      </c>
      <c r="D33" s="1029" t="s">
        <v>487</v>
      </c>
      <c r="E33" s="1029" t="s">
        <v>385</v>
      </c>
      <c r="F33" s="1030" t="s">
        <v>519</v>
      </c>
      <c r="G33" s="406"/>
    </row>
    <row r="34" spans="2:7" s="246" customFormat="1" ht="30">
      <c r="B34" s="1035" t="s">
        <v>443</v>
      </c>
      <c r="C34" s="1029" t="s">
        <v>520</v>
      </c>
      <c r="D34" s="1029" t="s">
        <v>487</v>
      </c>
      <c r="E34" s="1029" t="s">
        <v>713</v>
      </c>
      <c r="F34" s="1030" t="s">
        <v>521</v>
      </c>
      <c r="G34" s="406">
        <v>2018</v>
      </c>
    </row>
    <row r="35" spans="2:7" s="246" customFormat="1" ht="30">
      <c r="B35" s="1035" t="s">
        <v>443</v>
      </c>
      <c r="C35" s="1029" t="s">
        <v>522</v>
      </c>
      <c r="D35" s="1029" t="s">
        <v>487</v>
      </c>
      <c r="E35" s="1029" t="s">
        <v>413</v>
      </c>
      <c r="F35" s="1030" t="s">
        <v>523</v>
      </c>
      <c r="G35" s="406">
        <v>2018</v>
      </c>
    </row>
    <row r="36" spans="2:7" s="246" customFormat="1" ht="45">
      <c r="B36" s="1035" t="s">
        <v>443</v>
      </c>
      <c r="C36" s="1029" t="s">
        <v>524</v>
      </c>
      <c r="D36" s="1029" t="s">
        <v>487</v>
      </c>
      <c r="E36" s="1029" t="s">
        <v>714</v>
      </c>
      <c r="F36" s="1030" t="s">
        <v>525</v>
      </c>
      <c r="G36" s="406">
        <v>2018</v>
      </c>
    </row>
    <row r="37" spans="2:7" s="246" customFormat="1" ht="30">
      <c r="B37" s="1035" t="s">
        <v>443</v>
      </c>
      <c r="C37" s="1029" t="s">
        <v>526</v>
      </c>
      <c r="D37" s="1029" t="s">
        <v>487</v>
      </c>
      <c r="E37" s="1029" t="s">
        <v>354</v>
      </c>
      <c r="F37" s="1030" t="s">
        <v>447</v>
      </c>
      <c r="G37" s="406">
        <v>2018</v>
      </c>
    </row>
    <row r="38" spans="2:7" s="246" customFormat="1" ht="30">
      <c r="B38" s="1035" t="s">
        <v>443</v>
      </c>
      <c r="C38" s="1029" t="s">
        <v>527</v>
      </c>
      <c r="D38" s="1029" t="s">
        <v>487</v>
      </c>
      <c r="E38" s="1029" t="s">
        <v>354</v>
      </c>
      <c r="F38" s="1030" t="s">
        <v>449</v>
      </c>
      <c r="G38" s="406">
        <v>2018</v>
      </c>
    </row>
    <row r="39" spans="2:7" s="246" customFormat="1" ht="30">
      <c r="B39" s="1035" t="s">
        <v>443</v>
      </c>
      <c r="C39" s="1029" t="s">
        <v>528</v>
      </c>
      <c r="D39" s="1029" t="s">
        <v>487</v>
      </c>
      <c r="E39" s="1029" t="s">
        <v>354</v>
      </c>
      <c r="F39" s="1030" t="s">
        <v>450</v>
      </c>
      <c r="G39" s="406">
        <v>2021</v>
      </c>
    </row>
    <row r="40" spans="2:7" s="246" customFormat="1" ht="30">
      <c r="B40" s="1035" t="s">
        <v>443</v>
      </c>
      <c r="C40" s="1029" t="s">
        <v>529</v>
      </c>
      <c r="D40" s="1029" t="s">
        <v>487</v>
      </c>
      <c r="E40" s="1029" t="s">
        <v>715</v>
      </c>
      <c r="F40" s="1030" t="s">
        <v>530</v>
      </c>
      <c r="G40" s="406">
        <v>2021</v>
      </c>
    </row>
    <row r="41" spans="2:7" s="246" customFormat="1" ht="30">
      <c r="B41" s="1035" t="s">
        <v>541</v>
      </c>
      <c r="C41" s="1029" t="s">
        <v>531</v>
      </c>
      <c r="D41" s="1029" t="s">
        <v>487</v>
      </c>
      <c r="E41" s="1029" t="s">
        <v>716</v>
      </c>
      <c r="F41" s="1030" t="s">
        <v>532</v>
      </c>
      <c r="G41" s="406">
        <v>2021</v>
      </c>
    </row>
    <row r="42" spans="2:7" s="246" customFormat="1" ht="30">
      <c r="B42" s="1035" t="s">
        <v>443</v>
      </c>
      <c r="C42" s="1029" t="s">
        <v>533</v>
      </c>
      <c r="D42" s="1029" t="s">
        <v>487</v>
      </c>
      <c r="E42" s="1029" t="s">
        <v>387</v>
      </c>
      <c r="F42" s="1030" t="s">
        <v>534</v>
      </c>
      <c r="G42" s="406">
        <v>2021</v>
      </c>
    </row>
    <row r="43" spans="2:7" s="246" customFormat="1" ht="30">
      <c r="B43" s="1035" t="s">
        <v>541</v>
      </c>
      <c r="C43" s="1029" t="s">
        <v>542</v>
      </c>
      <c r="D43" s="1029" t="s">
        <v>487</v>
      </c>
      <c r="E43" s="1029" t="s">
        <v>379</v>
      </c>
      <c r="F43" s="1030" t="s">
        <v>543</v>
      </c>
      <c r="G43" s="406">
        <v>2018</v>
      </c>
    </row>
    <row r="44" spans="2:7" s="246" customFormat="1" ht="30">
      <c r="B44" s="1035" t="s">
        <v>541</v>
      </c>
      <c r="C44" s="1029" t="s">
        <v>544</v>
      </c>
      <c r="D44" s="1029" t="s">
        <v>487</v>
      </c>
      <c r="E44" s="1029" t="s">
        <v>354</v>
      </c>
      <c r="F44" s="1030" t="s">
        <v>719</v>
      </c>
      <c r="G44" s="406">
        <v>2018</v>
      </c>
    </row>
    <row r="45" spans="2:7" s="246" customFormat="1" ht="30">
      <c r="B45" s="1036" t="s">
        <v>541</v>
      </c>
      <c r="C45" s="1031" t="s">
        <v>545</v>
      </c>
      <c r="D45" s="1031" t="s">
        <v>487</v>
      </c>
      <c r="E45" s="1031" t="s">
        <v>354</v>
      </c>
      <c r="F45" s="1032" t="s">
        <v>546</v>
      </c>
      <c r="G45" s="406">
        <v>2018</v>
      </c>
    </row>
    <row r="46" spans="2:7" s="246" customFormat="1" ht="30">
      <c r="B46" s="1035" t="s">
        <v>86</v>
      </c>
      <c r="C46" s="1029" t="s">
        <v>720</v>
      </c>
      <c r="D46" s="1029" t="s">
        <v>469</v>
      </c>
      <c r="E46" s="1029" t="s">
        <v>421</v>
      </c>
      <c r="F46" s="1030" t="s">
        <v>721</v>
      </c>
      <c r="G46" s="406">
        <v>2018</v>
      </c>
    </row>
    <row r="47" spans="2:7" s="246" customFormat="1" ht="30">
      <c r="B47" s="1035" t="s">
        <v>443</v>
      </c>
      <c r="C47" s="1029" t="s">
        <v>722</v>
      </c>
      <c r="D47" s="1029" t="s">
        <v>487</v>
      </c>
      <c r="E47" s="1029" t="s">
        <v>724</v>
      </c>
      <c r="F47" s="1030" t="s">
        <v>723</v>
      </c>
      <c r="G47" s="406">
        <v>2021</v>
      </c>
    </row>
    <row r="48" spans="2:7" s="246" customFormat="1" ht="45">
      <c r="B48" s="1035" t="s">
        <v>86</v>
      </c>
      <c r="C48" s="1029" t="s">
        <v>725</v>
      </c>
      <c r="D48" s="1029" t="s">
        <v>469</v>
      </c>
      <c r="E48" s="1029" t="s">
        <v>379</v>
      </c>
      <c r="F48" s="1030" t="s">
        <v>726</v>
      </c>
      <c r="G48" s="406">
        <v>2021</v>
      </c>
    </row>
    <row r="49" spans="2:7" s="246" customFormat="1" ht="45">
      <c r="B49" s="1035" t="s">
        <v>84</v>
      </c>
      <c r="C49" s="1029" t="s">
        <v>727</v>
      </c>
      <c r="D49" s="1029" t="s">
        <v>85</v>
      </c>
      <c r="E49" s="1029" t="s">
        <v>730</v>
      </c>
      <c r="F49" s="1030" t="s">
        <v>728</v>
      </c>
      <c r="G49" s="406">
        <v>2021</v>
      </c>
    </row>
    <row r="50" spans="2:7" s="246" customFormat="1" ht="15.75">
      <c r="B50" s="1035" t="s">
        <v>84</v>
      </c>
      <c r="C50" s="1029" t="s">
        <v>731</v>
      </c>
      <c r="D50" s="1029" t="s">
        <v>85</v>
      </c>
      <c r="E50" s="1029" t="s">
        <v>379</v>
      </c>
      <c r="F50" s="1030" t="s">
        <v>732</v>
      </c>
      <c r="G50" s="406">
        <v>2017</v>
      </c>
    </row>
    <row r="51" spans="2:7" s="246" customFormat="1" ht="30">
      <c r="B51" s="1035" t="s">
        <v>443</v>
      </c>
      <c r="C51" s="1029" t="s">
        <v>733</v>
      </c>
      <c r="D51" s="1029" t="s">
        <v>487</v>
      </c>
      <c r="E51" s="1029" t="s">
        <v>379</v>
      </c>
      <c r="F51" s="1030" t="s">
        <v>734</v>
      </c>
      <c r="G51" s="406">
        <v>2021</v>
      </c>
    </row>
    <row r="52" spans="2:7" s="246" customFormat="1" ht="30">
      <c r="B52" s="1035" t="s">
        <v>82</v>
      </c>
      <c r="C52" s="1029" t="s">
        <v>735</v>
      </c>
      <c r="D52" s="1029" t="s">
        <v>487</v>
      </c>
      <c r="E52" s="1029" t="s">
        <v>737</v>
      </c>
      <c r="F52" s="1030" t="s">
        <v>736</v>
      </c>
      <c r="G52" s="406">
        <v>2021</v>
      </c>
    </row>
    <row r="53" spans="2:7" s="246" customFormat="1" ht="45">
      <c r="B53" s="1035" t="s">
        <v>443</v>
      </c>
      <c r="C53" s="1029" t="s">
        <v>738</v>
      </c>
      <c r="D53" s="1029" t="s">
        <v>487</v>
      </c>
      <c r="E53" s="1029" t="s">
        <v>740</v>
      </c>
      <c r="F53" s="1030" t="s">
        <v>739</v>
      </c>
      <c r="G53" s="406">
        <v>2021</v>
      </c>
    </row>
    <row r="54" spans="2:7" s="246" customFormat="1" ht="30">
      <c r="B54" s="1035" t="s">
        <v>443</v>
      </c>
      <c r="C54" s="1029" t="s">
        <v>742</v>
      </c>
      <c r="D54" s="1029" t="s">
        <v>487</v>
      </c>
      <c r="E54" s="1029" t="s">
        <v>678</v>
      </c>
      <c r="F54" s="1030" t="s">
        <v>743</v>
      </c>
      <c r="G54" s="406">
        <v>2021</v>
      </c>
    </row>
    <row r="55" spans="2:7" s="246" customFormat="1" ht="30">
      <c r="B55" s="1035" t="s">
        <v>443</v>
      </c>
      <c r="C55" s="1029" t="s">
        <v>746</v>
      </c>
      <c r="D55" s="1029" t="s">
        <v>487</v>
      </c>
      <c r="E55" s="1029" t="s">
        <v>748</v>
      </c>
      <c r="F55" s="1030" t="s">
        <v>747</v>
      </c>
      <c r="G55" s="406">
        <v>2019</v>
      </c>
    </row>
    <row r="56" spans="2:7" s="246" customFormat="1" ht="30">
      <c r="B56" s="1035" t="s">
        <v>443</v>
      </c>
      <c r="C56" s="1029" t="s">
        <v>749</v>
      </c>
      <c r="D56" s="1029" t="s">
        <v>487</v>
      </c>
      <c r="E56" s="1029" t="s">
        <v>751</v>
      </c>
      <c r="F56" s="1030" t="s">
        <v>750</v>
      </c>
      <c r="G56" s="406">
        <v>2019</v>
      </c>
    </row>
    <row r="57" spans="2:7" s="246" customFormat="1" ht="30">
      <c r="B57" s="1035" t="s">
        <v>443</v>
      </c>
      <c r="C57" s="1029" t="s">
        <v>752</v>
      </c>
      <c r="D57" s="1029" t="s">
        <v>487</v>
      </c>
      <c r="E57" s="1029" t="s">
        <v>751</v>
      </c>
      <c r="F57" s="1030" t="s">
        <v>753</v>
      </c>
      <c r="G57" s="406">
        <v>2019</v>
      </c>
    </row>
    <row r="58" spans="2:7" s="246" customFormat="1" ht="30">
      <c r="B58" s="1035" t="s">
        <v>443</v>
      </c>
      <c r="C58" s="1029" t="s">
        <v>754</v>
      </c>
      <c r="D58" s="1029" t="s">
        <v>487</v>
      </c>
      <c r="E58" s="1029" t="s">
        <v>751</v>
      </c>
      <c r="F58" s="1030" t="s">
        <v>755</v>
      </c>
      <c r="G58" s="406">
        <v>2019</v>
      </c>
    </row>
    <row r="59" spans="2:7" s="246" customFormat="1" ht="30">
      <c r="B59" s="1035" t="s">
        <v>541</v>
      </c>
      <c r="C59" s="1029" t="s">
        <v>756</v>
      </c>
      <c r="D59" s="1029" t="s">
        <v>487</v>
      </c>
      <c r="E59" s="1029" t="s">
        <v>370</v>
      </c>
      <c r="F59" s="1030" t="s">
        <v>757</v>
      </c>
      <c r="G59" s="406">
        <v>2019</v>
      </c>
    </row>
    <row r="60" spans="2:7" s="246" customFormat="1" ht="45">
      <c r="B60" s="1035" t="s">
        <v>86</v>
      </c>
      <c r="C60" s="1029" t="s">
        <v>758</v>
      </c>
      <c r="D60" s="1029" t="s">
        <v>469</v>
      </c>
      <c r="E60" s="1029" t="s">
        <v>760</v>
      </c>
      <c r="F60" s="1030" t="s">
        <v>759</v>
      </c>
      <c r="G60" s="406">
        <v>2019</v>
      </c>
    </row>
    <row r="61" spans="2:7" s="246" customFormat="1" ht="30">
      <c r="B61" s="1035" t="s">
        <v>541</v>
      </c>
      <c r="C61" s="1029" t="s">
        <v>761</v>
      </c>
      <c r="D61" s="1029" t="s">
        <v>487</v>
      </c>
      <c r="E61" s="1029" t="s">
        <v>763</v>
      </c>
      <c r="F61" s="1030" t="s">
        <v>762</v>
      </c>
      <c r="G61" s="406">
        <v>2019</v>
      </c>
    </row>
    <row r="62" spans="2:7" s="246" customFormat="1" ht="30">
      <c r="B62" s="1035" t="s">
        <v>443</v>
      </c>
      <c r="C62" s="1029" t="s">
        <v>764</v>
      </c>
      <c r="D62" s="1029" t="s">
        <v>487</v>
      </c>
      <c r="E62" s="1029" t="s">
        <v>766</v>
      </c>
      <c r="F62" s="1030" t="s">
        <v>765</v>
      </c>
      <c r="G62" s="406">
        <v>2019</v>
      </c>
    </row>
    <row r="63" spans="2:7" s="246" customFormat="1" ht="30">
      <c r="B63" s="1035" t="s">
        <v>443</v>
      </c>
      <c r="C63" s="1029" t="s">
        <v>767</v>
      </c>
      <c r="D63" s="1029" t="s">
        <v>487</v>
      </c>
      <c r="E63" s="1029" t="s">
        <v>766</v>
      </c>
      <c r="F63" s="1030" t="s">
        <v>768</v>
      </c>
      <c r="G63" s="406"/>
    </row>
    <row r="64" spans="2:7" s="246" customFormat="1" ht="75">
      <c r="B64" s="1035" t="s">
        <v>541</v>
      </c>
      <c r="C64" s="1029" t="s">
        <v>769</v>
      </c>
      <c r="D64" s="1029" t="s">
        <v>487</v>
      </c>
      <c r="E64" s="1029" t="s">
        <v>638</v>
      </c>
      <c r="F64" s="1030" t="s">
        <v>770</v>
      </c>
      <c r="G64" s="406">
        <v>2018</v>
      </c>
    </row>
    <row r="65" spans="2:7" s="246" customFormat="1" ht="30">
      <c r="B65" s="1035" t="s">
        <v>541</v>
      </c>
      <c r="C65" s="1029" t="s">
        <v>771</v>
      </c>
      <c r="D65" s="1029" t="s">
        <v>487</v>
      </c>
      <c r="E65" s="1029" t="s">
        <v>773</v>
      </c>
      <c r="F65" s="1030" t="s">
        <v>772</v>
      </c>
      <c r="G65" s="406">
        <v>2018</v>
      </c>
    </row>
    <row r="66" spans="2:7" s="246" customFormat="1" ht="60">
      <c r="B66" s="1035" t="s">
        <v>443</v>
      </c>
      <c r="C66" s="1029" t="s">
        <v>774</v>
      </c>
      <c r="D66" s="1029" t="s">
        <v>487</v>
      </c>
      <c r="E66" s="1029" t="s">
        <v>776</v>
      </c>
      <c r="F66" s="1030" t="s">
        <v>775</v>
      </c>
      <c r="G66" s="406">
        <v>2018</v>
      </c>
    </row>
    <row r="67" spans="2:7" s="246" customFormat="1" ht="45">
      <c r="B67" s="1035" t="s">
        <v>443</v>
      </c>
      <c r="C67" s="1029" t="s">
        <v>777</v>
      </c>
      <c r="D67" s="1029" t="s">
        <v>487</v>
      </c>
      <c r="E67" s="1029" t="s">
        <v>776</v>
      </c>
      <c r="F67" s="1030" t="s">
        <v>778</v>
      </c>
      <c r="G67" s="406">
        <v>2018</v>
      </c>
    </row>
    <row r="68" spans="2:7" s="246" customFormat="1" ht="15.75">
      <c r="B68" s="1037" t="s">
        <v>88</v>
      </c>
      <c r="C68" s="1033" t="s">
        <v>1068</v>
      </c>
      <c r="D68" s="1033" t="s">
        <v>536</v>
      </c>
      <c r="E68" s="1033" t="s">
        <v>354</v>
      </c>
      <c r="F68" s="1034" t="s">
        <v>1069</v>
      </c>
      <c r="G68" s="406">
        <v>2021</v>
      </c>
    </row>
    <row r="69" spans="2:7" s="246" customFormat="1" ht="15.75">
      <c r="B69" s="1037" t="s">
        <v>88</v>
      </c>
      <c r="C69" s="1033" t="s">
        <v>1070</v>
      </c>
      <c r="D69" s="1033" t="s">
        <v>536</v>
      </c>
      <c r="E69" s="1033" t="s">
        <v>421</v>
      </c>
      <c r="F69" s="1034" t="s">
        <v>1071</v>
      </c>
      <c r="G69" s="406">
        <v>2021</v>
      </c>
    </row>
    <row r="70" spans="2:7" s="246" customFormat="1" ht="15.75">
      <c r="B70" s="1037" t="s">
        <v>88</v>
      </c>
      <c r="C70" s="1033" t="s">
        <v>1072</v>
      </c>
      <c r="D70" s="1033" t="s">
        <v>536</v>
      </c>
      <c r="E70" s="1033" t="s">
        <v>421</v>
      </c>
      <c r="F70" s="1034" t="s">
        <v>1073</v>
      </c>
      <c r="G70" s="406">
        <v>2021</v>
      </c>
    </row>
    <row r="71" spans="2:7" s="246" customFormat="1" ht="15.75">
      <c r="B71" s="1037" t="s">
        <v>88</v>
      </c>
      <c r="C71" s="1033" t="s">
        <v>1074</v>
      </c>
      <c r="D71" s="1033" t="s">
        <v>536</v>
      </c>
      <c r="E71" s="1033" t="s">
        <v>873</v>
      </c>
      <c r="F71" s="1034" t="s">
        <v>1075</v>
      </c>
      <c r="G71" s="406">
        <v>2021</v>
      </c>
    </row>
    <row r="72" spans="2:7" s="246" customFormat="1" ht="15.75">
      <c r="B72" s="1037" t="s">
        <v>88</v>
      </c>
      <c r="C72" s="1033" t="s">
        <v>1076</v>
      </c>
      <c r="D72" s="1033" t="s">
        <v>536</v>
      </c>
      <c r="E72" s="1033" t="s">
        <v>1077</v>
      </c>
      <c r="F72" s="1034" t="s">
        <v>1078</v>
      </c>
      <c r="G72" s="406">
        <v>2021</v>
      </c>
    </row>
    <row r="73" spans="2:7" s="246" customFormat="1" ht="15.75">
      <c r="B73" s="1037" t="s">
        <v>88</v>
      </c>
      <c r="C73" s="1033" t="s">
        <v>1079</v>
      </c>
      <c r="D73" s="1033" t="s">
        <v>536</v>
      </c>
      <c r="E73" s="1033" t="s">
        <v>1080</v>
      </c>
      <c r="F73" s="1034" t="s">
        <v>1081</v>
      </c>
      <c r="G73" s="406">
        <v>2019</v>
      </c>
    </row>
    <row r="74" spans="2:7" s="246" customFormat="1" ht="15.75">
      <c r="B74" s="1037" t="s">
        <v>88</v>
      </c>
      <c r="C74" s="1033" t="s">
        <v>1082</v>
      </c>
      <c r="D74" s="1033" t="s">
        <v>536</v>
      </c>
      <c r="E74" s="1033" t="s">
        <v>385</v>
      </c>
      <c r="F74" s="1034" t="s">
        <v>1083</v>
      </c>
      <c r="G74" s="406">
        <v>2019</v>
      </c>
    </row>
    <row r="75" spans="2:7" s="246" customFormat="1" ht="15.75">
      <c r="B75" s="1037" t="s">
        <v>88</v>
      </c>
      <c r="C75" s="1033" t="s">
        <v>1084</v>
      </c>
      <c r="D75" s="1033" t="s">
        <v>536</v>
      </c>
      <c r="E75" s="1033" t="s">
        <v>421</v>
      </c>
      <c r="F75" s="1034" t="s">
        <v>1085</v>
      </c>
      <c r="G75" s="406">
        <v>2019</v>
      </c>
    </row>
    <row r="76" spans="2:7" s="246" customFormat="1" ht="15.75">
      <c r="B76" s="1037" t="s">
        <v>88</v>
      </c>
      <c r="C76" s="1033" t="s">
        <v>1086</v>
      </c>
      <c r="D76" s="1033" t="s">
        <v>536</v>
      </c>
      <c r="E76" s="1033" t="s">
        <v>873</v>
      </c>
      <c r="F76" s="1034" t="s">
        <v>1087</v>
      </c>
      <c r="G76" s="406">
        <v>2019</v>
      </c>
    </row>
    <row r="77" spans="2:7" s="246" customFormat="1" ht="15.75">
      <c r="B77" s="1037" t="s">
        <v>88</v>
      </c>
      <c r="C77" s="1033" t="s">
        <v>1088</v>
      </c>
      <c r="D77" s="1033" t="s">
        <v>536</v>
      </c>
      <c r="E77" s="1033" t="s">
        <v>1089</v>
      </c>
      <c r="F77" s="1034" t="s">
        <v>1090</v>
      </c>
      <c r="G77" s="406">
        <v>2019</v>
      </c>
    </row>
    <row r="78" spans="2:7" s="246" customFormat="1" ht="15.75">
      <c r="B78" s="1037" t="s">
        <v>88</v>
      </c>
      <c r="C78" s="511" t="s">
        <v>1091</v>
      </c>
      <c r="D78" s="511" t="s">
        <v>536</v>
      </c>
      <c r="E78" s="511" t="s">
        <v>354</v>
      </c>
      <c r="F78" s="512" t="s">
        <v>1092</v>
      </c>
      <c r="G78" s="406">
        <v>2019</v>
      </c>
    </row>
    <row r="79" spans="2:7" s="246" customFormat="1" ht="15.75">
      <c r="B79" s="1037" t="s">
        <v>88</v>
      </c>
      <c r="C79" s="511" t="s">
        <v>1093</v>
      </c>
      <c r="D79" s="511" t="s">
        <v>536</v>
      </c>
      <c r="E79" s="511" t="s">
        <v>421</v>
      </c>
      <c r="F79" s="512" t="s">
        <v>1094</v>
      </c>
      <c r="G79" s="406">
        <v>2017</v>
      </c>
    </row>
    <row r="80" spans="2:7" s="246" customFormat="1" ht="15.75">
      <c r="B80" s="1037" t="s">
        <v>88</v>
      </c>
      <c r="C80" s="511" t="s">
        <v>1095</v>
      </c>
      <c r="D80" s="511" t="s">
        <v>536</v>
      </c>
      <c r="E80" s="511" t="s">
        <v>413</v>
      </c>
      <c r="F80" s="512" t="s">
        <v>1096</v>
      </c>
      <c r="G80" s="406">
        <v>2019</v>
      </c>
    </row>
    <row r="81" spans="2:7" s="246" customFormat="1" ht="15.75">
      <c r="B81" s="1037" t="s">
        <v>88</v>
      </c>
      <c r="C81" s="511" t="s">
        <v>1097</v>
      </c>
      <c r="D81" s="511" t="s">
        <v>536</v>
      </c>
      <c r="E81" s="511" t="s">
        <v>1098</v>
      </c>
      <c r="F81" s="512" t="s">
        <v>1099</v>
      </c>
      <c r="G81" s="406">
        <v>2019</v>
      </c>
    </row>
    <row r="82" spans="2:7" s="246" customFormat="1" ht="15.75">
      <c r="B82" s="1037" t="s">
        <v>88</v>
      </c>
      <c r="C82" s="511" t="s">
        <v>1100</v>
      </c>
      <c r="D82" s="511" t="s">
        <v>536</v>
      </c>
      <c r="E82" s="511" t="s">
        <v>421</v>
      </c>
      <c r="F82" s="512" t="s">
        <v>1101</v>
      </c>
      <c r="G82" s="406">
        <v>2019</v>
      </c>
    </row>
    <row r="83" spans="2:7" s="246" customFormat="1" ht="15.75">
      <c r="B83" s="1037" t="s">
        <v>88</v>
      </c>
      <c r="C83" s="511" t="s">
        <v>1102</v>
      </c>
      <c r="D83" s="511" t="s">
        <v>536</v>
      </c>
      <c r="E83" s="511" t="s">
        <v>347</v>
      </c>
      <c r="F83" s="512" t="s">
        <v>1103</v>
      </c>
      <c r="G83" s="406">
        <v>2019</v>
      </c>
    </row>
    <row r="84" spans="2:7" s="246" customFormat="1" ht="30">
      <c r="B84" s="1037" t="s">
        <v>88</v>
      </c>
      <c r="C84" s="511" t="s">
        <v>1104</v>
      </c>
      <c r="D84" s="511" t="s">
        <v>536</v>
      </c>
      <c r="E84" s="511" t="s">
        <v>379</v>
      </c>
      <c r="F84" s="512" t="s">
        <v>1105</v>
      </c>
      <c r="G84" s="406">
        <v>2017</v>
      </c>
    </row>
    <row r="85" spans="2:7" s="246" customFormat="1" ht="30">
      <c r="B85" s="1037" t="s">
        <v>88</v>
      </c>
      <c r="C85" s="511" t="s">
        <v>1106</v>
      </c>
      <c r="D85" s="511" t="s">
        <v>536</v>
      </c>
      <c r="E85" s="511" t="s">
        <v>1107</v>
      </c>
      <c r="F85" s="512" t="s">
        <v>1108</v>
      </c>
      <c r="G85" s="406">
        <v>2017</v>
      </c>
    </row>
    <row r="86" spans="2:7" s="246" customFormat="1" ht="15.75">
      <c r="B86" s="1037" t="s">
        <v>88</v>
      </c>
      <c r="C86" s="511" t="s">
        <v>1109</v>
      </c>
      <c r="D86" s="511" t="s">
        <v>536</v>
      </c>
      <c r="E86" s="511" t="s">
        <v>421</v>
      </c>
      <c r="F86" s="512" t="s">
        <v>1110</v>
      </c>
      <c r="G86" s="406">
        <v>2017</v>
      </c>
    </row>
    <row r="87" spans="2:7" s="246" customFormat="1" ht="15.75">
      <c r="B87" s="1037" t="s">
        <v>88</v>
      </c>
      <c r="C87" s="511" t="s">
        <v>1111</v>
      </c>
      <c r="D87" s="511" t="s">
        <v>536</v>
      </c>
      <c r="E87" s="511" t="s">
        <v>1112</v>
      </c>
      <c r="F87" s="512" t="s">
        <v>1113</v>
      </c>
      <c r="G87" s="406">
        <v>2017</v>
      </c>
    </row>
    <row r="88" spans="2:7" s="246" customFormat="1" ht="30">
      <c r="B88" s="1037" t="s">
        <v>88</v>
      </c>
      <c r="C88" s="511" t="s">
        <v>1114</v>
      </c>
      <c r="D88" s="511" t="s">
        <v>536</v>
      </c>
      <c r="E88" s="511" t="s">
        <v>421</v>
      </c>
      <c r="F88" s="512" t="s">
        <v>1115</v>
      </c>
      <c r="G88" s="406">
        <v>2017</v>
      </c>
    </row>
    <row r="89" spans="2:7" s="246" customFormat="1" ht="45">
      <c r="B89" s="1037" t="s">
        <v>88</v>
      </c>
      <c r="C89" s="511" t="s">
        <v>1116</v>
      </c>
      <c r="D89" s="511" t="s">
        <v>536</v>
      </c>
      <c r="E89" s="511" t="s">
        <v>1117</v>
      </c>
      <c r="F89" s="512" t="s">
        <v>1118</v>
      </c>
      <c r="G89" s="406">
        <v>2019</v>
      </c>
    </row>
    <row r="90" spans="2:7" s="246" customFormat="1" ht="15.75">
      <c r="B90" s="1037" t="s">
        <v>88</v>
      </c>
      <c r="C90" s="511" t="s">
        <v>1119</v>
      </c>
      <c r="D90" s="511" t="s">
        <v>536</v>
      </c>
      <c r="E90" s="511" t="s">
        <v>873</v>
      </c>
      <c r="F90" s="512" t="s">
        <v>1120</v>
      </c>
      <c r="G90" s="406">
        <v>2019</v>
      </c>
    </row>
    <row r="91" spans="2:7" s="246" customFormat="1" ht="15.75">
      <c r="B91" s="1037" t="s">
        <v>88</v>
      </c>
      <c r="C91" s="511" t="s">
        <v>1121</v>
      </c>
      <c r="D91" s="511" t="s">
        <v>536</v>
      </c>
      <c r="E91" s="511" t="s">
        <v>1122</v>
      </c>
      <c r="F91" s="512" t="s">
        <v>1123</v>
      </c>
      <c r="G91" s="406">
        <v>2019</v>
      </c>
    </row>
    <row r="92" spans="2:7" s="246" customFormat="1" ht="15.75">
      <c r="B92" s="1037" t="s">
        <v>88</v>
      </c>
      <c r="C92" s="511" t="s">
        <v>1124</v>
      </c>
      <c r="D92" s="511" t="s">
        <v>536</v>
      </c>
      <c r="E92" s="511" t="s">
        <v>421</v>
      </c>
      <c r="F92" s="512" t="s">
        <v>1125</v>
      </c>
      <c r="G92" s="406">
        <v>2019</v>
      </c>
    </row>
    <row r="93" spans="2:7" s="246" customFormat="1" ht="30">
      <c r="B93" s="1037" t="s">
        <v>88</v>
      </c>
      <c r="C93" s="511" t="s">
        <v>1126</v>
      </c>
      <c r="D93" s="511" t="s">
        <v>536</v>
      </c>
      <c r="E93" s="511" t="s">
        <v>1127</v>
      </c>
      <c r="F93" s="512" t="s">
        <v>1128</v>
      </c>
      <c r="G93" s="406">
        <v>2018</v>
      </c>
    </row>
    <row r="94" spans="2:7" s="246" customFormat="1" ht="15.75">
      <c r="B94" s="1037" t="s">
        <v>88</v>
      </c>
      <c r="C94" s="511" t="s">
        <v>540</v>
      </c>
      <c r="D94" s="511" t="s">
        <v>536</v>
      </c>
      <c r="E94" s="511" t="s">
        <v>421</v>
      </c>
      <c r="F94" s="512" t="s">
        <v>1129</v>
      </c>
      <c r="G94" s="406">
        <v>2019</v>
      </c>
    </row>
    <row r="95" spans="2:7" s="246" customFormat="1" ht="30">
      <c r="B95" s="1037" t="s">
        <v>88</v>
      </c>
      <c r="C95" s="511" t="s">
        <v>1130</v>
      </c>
      <c r="D95" s="511" t="s">
        <v>536</v>
      </c>
      <c r="E95" s="511" t="s">
        <v>1112</v>
      </c>
      <c r="F95" s="512" t="s">
        <v>1131</v>
      </c>
      <c r="G95" s="122">
        <v>2019</v>
      </c>
    </row>
    <row r="96" spans="2:7" s="246" customFormat="1" ht="30">
      <c r="B96" s="1037" t="s">
        <v>88</v>
      </c>
      <c r="C96" s="511" t="s">
        <v>1132</v>
      </c>
      <c r="D96" s="511" t="s">
        <v>536</v>
      </c>
      <c r="E96" s="511" t="s">
        <v>1133</v>
      </c>
      <c r="F96" s="512" t="s">
        <v>1134</v>
      </c>
      <c r="G96" s="406">
        <v>2019</v>
      </c>
    </row>
    <row r="97" spans="2:7" s="246" customFormat="1" ht="15.75">
      <c r="B97" s="1037" t="s">
        <v>88</v>
      </c>
      <c r="C97" s="511" t="s">
        <v>1135</v>
      </c>
      <c r="D97" s="511" t="s">
        <v>536</v>
      </c>
      <c r="E97" s="511" t="s">
        <v>1089</v>
      </c>
      <c r="F97" s="512" t="s">
        <v>1136</v>
      </c>
      <c r="G97" s="406">
        <v>2019</v>
      </c>
    </row>
    <row r="98" spans="2:7" s="246" customFormat="1" ht="15.75">
      <c r="B98" s="1037" t="s">
        <v>88</v>
      </c>
      <c r="C98" s="511" t="s">
        <v>1137</v>
      </c>
      <c r="D98" s="511" t="s">
        <v>536</v>
      </c>
      <c r="E98" s="511" t="s">
        <v>1077</v>
      </c>
      <c r="F98" s="512" t="s">
        <v>1138</v>
      </c>
      <c r="G98" s="406">
        <v>2019</v>
      </c>
    </row>
    <row r="99" spans="2:7" s="246" customFormat="1" ht="15.75">
      <c r="B99" s="510" t="s">
        <v>88</v>
      </c>
      <c r="C99" s="511" t="s">
        <v>537</v>
      </c>
      <c r="D99" s="511" t="s">
        <v>536</v>
      </c>
      <c r="E99" s="511" t="s">
        <v>421</v>
      </c>
      <c r="F99" s="512" t="s">
        <v>1139</v>
      </c>
      <c r="G99" s="406"/>
    </row>
    <row r="100" spans="2:7" s="246" customFormat="1" ht="15.75">
      <c r="B100" s="510" t="s">
        <v>88</v>
      </c>
      <c r="C100" s="511" t="s">
        <v>1140</v>
      </c>
      <c r="D100" s="511" t="s">
        <v>536</v>
      </c>
      <c r="E100" s="511" t="s">
        <v>354</v>
      </c>
      <c r="F100" s="512" t="s">
        <v>1141</v>
      </c>
      <c r="G100" s="406"/>
    </row>
    <row r="101" spans="2:7" s="246" customFormat="1" ht="30">
      <c r="B101" s="510" t="s">
        <v>88</v>
      </c>
      <c r="C101" s="511" t="s">
        <v>1142</v>
      </c>
      <c r="D101" s="511" t="s">
        <v>536</v>
      </c>
      <c r="E101" s="511" t="s">
        <v>1143</v>
      </c>
      <c r="F101" s="512" t="s">
        <v>1144</v>
      </c>
      <c r="G101" s="406"/>
    </row>
    <row r="102" spans="2:7" s="246" customFormat="1" ht="15.75">
      <c r="B102" s="510" t="s">
        <v>88</v>
      </c>
      <c r="C102" s="511" t="s">
        <v>535</v>
      </c>
      <c r="D102" s="511" t="s">
        <v>536</v>
      </c>
      <c r="E102" s="511" t="s">
        <v>421</v>
      </c>
      <c r="F102" s="512" t="s">
        <v>1145</v>
      </c>
      <c r="G102" s="406"/>
    </row>
    <row r="103" spans="2:7" s="246" customFormat="1" ht="15.75">
      <c r="B103" s="510" t="s">
        <v>88</v>
      </c>
      <c r="C103" s="511" t="s">
        <v>1146</v>
      </c>
      <c r="D103" s="511" t="s">
        <v>536</v>
      </c>
      <c r="E103" s="511" t="s">
        <v>379</v>
      </c>
      <c r="F103" s="512" t="s">
        <v>1147</v>
      </c>
      <c r="G103" s="406"/>
    </row>
    <row r="104" spans="2:7" s="246" customFormat="1" ht="30">
      <c r="B104" s="510" t="s">
        <v>88</v>
      </c>
      <c r="C104" s="511" t="s">
        <v>1148</v>
      </c>
      <c r="D104" s="511" t="s">
        <v>536</v>
      </c>
      <c r="E104" s="511" t="s">
        <v>1143</v>
      </c>
      <c r="F104" s="512" t="s">
        <v>1149</v>
      </c>
      <c r="G104" s="406"/>
    </row>
    <row r="105" spans="2:7" s="246" customFormat="1" ht="30">
      <c r="B105" s="510" t="s">
        <v>88</v>
      </c>
      <c r="C105" s="511" t="s">
        <v>1150</v>
      </c>
      <c r="D105" s="511" t="s">
        <v>536</v>
      </c>
      <c r="E105" s="511" t="s">
        <v>354</v>
      </c>
      <c r="F105" s="512" t="s">
        <v>1151</v>
      </c>
      <c r="G105" s="406"/>
    </row>
    <row r="106" spans="2:7" s="246" customFormat="1" ht="30">
      <c r="B106" s="510" t="s">
        <v>88</v>
      </c>
      <c r="C106" s="511" t="s">
        <v>1152</v>
      </c>
      <c r="D106" s="511" t="s">
        <v>536</v>
      </c>
      <c r="E106" s="511" t="s">
        <v>1153</v>
      </c>
      <c r="F106" s="512" t="s">
        <v>1154</v>
      </c>
      <c r="G106" s="406"/>
    </row>
    <row r="107" spans="2:7" s="246" customFormat="1" ht="15.75">
      <c r="B107" s="510" t="s">
        <v>88</v>
      </c>
      <c r="C107" s="511" t="s">
        <v>538</v>
      </c>
      <c r="D107" s="511" t="s">
        <v>536</v>
      </c>
      <c r="E107" s="511" t="s">
        <v>421</v>
      </c>
      <c r="F107" s="512" t="s">
        <v>1155</v>
      </c>
      <c r="G107" s="406"/>
    </row>
    <row r="108" spans="2:7" s="246" customFormat="1" ht="15.75">
      <c r="B108" s="510" t="s">
        <v>88</v>
      </c>
      <c r="C108" s="511" t="s">
        <v>1156</v>
      </c>
      <c r="D108" s="511" t="s">
        <v>536</v>
      </c>
      <c r="E108" s="511" t="s">
        <v>354</v>
      </c>
      <c r="F108" s="512" t="s">
        <v>1157</v>
      </c>
      <c r="G108" s="406">
        <v>2019</v>
      </c>
    </row>
    <row r="109" spans="2:7" s="246" customFormat="1" ht="30">
      <c r="B109" s="510" t="s">
        <v>88</v>
      </c>
      <c r="C109" s="511" t="s">
        <v>1158</v>
      </c>
      <c r="D109" s="511" t="s">
        <v>536</v>
      </c>
      <c r="E109" s="511" t="s">
        <v>417</v>
      </c>
      <c r="F109" s="512" t="s">
        <v>1159</v>
      </c>
      <c r="G109" s="406"/>
    </row>
    <row r="110" spans="2:7" s="246" customFormat="1" ht="30">
      <c r="B110" s="510" t="s">
        <v>88</v>
      </c>
      <c r="C110" s="511" t="s">
        <v>1160</v>
      </c>
      <c r="D110" s="511" t="s">
        <v>536</v>
      </c>
      <c r="E110" s="511" t="s">
        <v>1143</v>
      </c>
      <c r="F110" s="512" t="s">
        <v>1161</v>
      </c>
      <c r="G110" s="406">
        <v>2019</v>
      </c>
    </row>
    <row r="111" spans="2:7" s="246" customFormat="1" ht="15.75">
      <c r="B111" s="510" t="s">
        <v>88</v>
      </c>
      <c r="C111" s="511" t="s">
        <v>1162</v>
      </c>
      <c r="D111" s="511" t="s">
        <v>536</v>
      </c>
      <c r="E111" s="511" t="s">
        <v>347</v>
      </c>
      <c r="F111" s="512" t="s">
        <v>1163</v>
      </c>
      <c r="G111" s="406"/>
    </row>
    <row r="112" spans="2:7" s="246" customFormat="1" ht="15.75">
      <c r="B112" s="510" t="s">
        <v>88</v>
      </c>
      <c r="C112" s="511" t="s">
        <v>1164</v>
      </c>
      <c r="D112" s="511" t="s">
        <v>536</v>
      </c>
      <c r="E112" s="511" t="s">
        <v>1165</v>
      </c>
      <c r="F112" s="512" t="s">
        <v>1166</v>
      </c>
      <c r="G112" s="406"/>
    </row>
    <row r="113" spans="2:7" s="246" customFormat="1" ht="30">
      <c r="B113" s="510" t="s">
        <v>88</v>
      </c>
      <c r="C113" s="511" t="s">
        <v>1167</v>
      </c>
      <c r="D113" s="511" t="s">
        <v>536</v>
      </c>
      <c r="E113" s="511" t="s">
        <v>1080</v>
      </c>
      <c r="F113" s="512" t="s">
        <v>1168</v>
      </c>
      <c r="G113" s="406"/>
    </row>
    <row r="114" spans="2:7" s="246" customFormat="1" ht="30">
      <c r="B114" s="510" t="s">
        <v>88</v>
      </c>
      <c r="C114" s="511" t="s">
        <v>1169</v>
      </c>
      <c r="D114" s="511" t="s">
        <v>536</v>
      </c>
      <c r="E114" s="511" t="s">
        <v>354</v>
      </c>
      <c r="F114" s="512" t="s">
        <v>1170</v>
      </c>
      <c r="G114" s="406"/>
    </row>
    <row r="115" spans="2:7" s="246" customFormat="1" ht="15.75">
      <c r="B115" s="510" t="s">
        <v>88</v>
      </c>
      <c r="C115" s="511" t="s">
        <v>539</v>
      </c>
      <c r="D115" s="511" t="s">
        <v>536</v>
      </c>
      <c r="E115" s="511" t="s">
        <v>421</v>
      </c>
      <c r="F115" s="512" t="s">
        <v>1171</v>
      </c>
      <c r="G115" s="406"/>
    </row>
    <row r="116" spans="2:7" s="246" customFormat="1" ht="15.75">
      <c r="B116" s="510" t="s">
        <v>88</v>
      </c>
      <c r="C116" s="511" t="s">
        <v>1172</v>
      </c>
      <c r="D116" s="511" t="s">
        <v>536</v>
      </c>
      <c r="E116" s="511" t="s">
        <v>1077</v>
      </c>
      <c r="F116" s="512" t="s">
        <v>1173</v>
      </c>
      <c r="G116" s="406"/>
    </row>
    <row r="117" spans="2:7" s="246" customFormat="1" ht="45">
      <c r="B117" s="510" t="s">
        <v>88</v>
      </c>
      <c r="C117" s="511" t="s">
        <v>1174</v>
      </c>
      <c r="D117" s="511" t="s">
        <v>536</v>
      </c>
      <c r="E117" s="511" t="s">
        <v>1175</v>
      </c>
      <c r="F117" s="512" t="s">
        <v>1176</v>
      </c>
      <c r="G117" s="406"/>
    </row>
    <row r="118" spans="2:7" s="246" customFormat="1" ht="15.75">
      <c r="B118" s="510" t="s">
        <v>88</v>
      </c>
      <c r="C118" s="511" t="s">
        <v>1177</v>
      </c>
      <c r="D118" s="511" t="s">
        <v>536</v>
      </c>
      <c r="E118" s="511" t="s">
        <v>400</v>
      </c>
      <c r="F118" s="512" t="s">
        <v>1178</v>
      </c>
      <c r="G118" s="406"/>
    </row>
    <row r="119" spans="2:7" s="246" customFormat="1" ht="15.75">
      <c r="B119" s="510" t="s">
        <v>88</v>
      </c>
      <c r="C119" s="511" t="s">
        <v>1179</v>
      </c>
      <c r="D119" s="511" t="s">
        <v>536</v>
      </c>
      <c r="E119" s="511" t="s">
        <v>1180</v>
      </c>
      <c r="F119" s="512" t="s">
        <v>1181</v>
      </c>
      <c r="G119" s="406"/>
    </row>
    <row r="120" spans="2:7" s="246" customFormat="1" ht="15.75">
      <c r="B120" s="510" t="s">
        <v>88</v>
      </c>
      <c r="C120" s="511" t="s">
        <v>1182</v>
      </c>
      <c r="D120" s="511" t="s">
        <v>536</v>
      </c>
      <c r="E120" s="511" t="s">
        <v>1089</v>
      </c>
      <c r="F120" s="512" t="s">
        <v>1183</v>
      </c>
      <c r="G120" s="122">
        <v>2019</v>
      </c>
    </row>
    <row r="121" spans="2:7" s="246" customFormat="1" ht="15.75">
      <c r="B121" s="510" t="s">
        <v>88</v>
      </c>
      <c r="C121" s="511" t="s">
        <v>1184</v>
      </c>
      <c r="D121" s="511" t="s">
        <v>536</v>
      </c>
      <c r="E121" s="511" t="s">
        <v>376</v>
      </c>
      <c r="F121" s="512" t="s">
        <v>1185</v>
      </c>
      <c r="G121" s="406">
        <v>2019</v>
      </c>
    </row>
    <row r="122" spans="2:7" s="246" customFormat="1" ht="15.75">
      <c r="B122" s="510" t="s">
        <v>88</v>
      </c>
      <c r="C122" s="511" t="s">
        <v>1186</v>
      </c>
      <c r="D122" s="511" t="s">
        <v>536</v>
      </c>
      <c r="E122" s="511" t="s">
        <v>421</v>
      </c>
      <c r="F122" s="512" t="s">
        <v>1187</v>
      </c>
      <c r="G122" s="406">
        <v>2019</v>
      </c>
    </row>
    <row r="123" spans="2:7" s="246" customFormat="1" ht="15.75">
      <c r="B123" s="510" t="s">
        <v>88</v>
      </c>
      <c r="C123" s="511" t="s">
        <v>1188</v>
      </c>
      <c r="D123" s="511" t="s">
        <v>536</v>
      </c>
      <c r="E123" s="511" t="s">
        <v>1189</v>
      </c>
      <c r="F123" s="512" t="s">
        <v>1190</v>
      </c>
      <c r="G123" s="406">
        <v>2019</v>
      </c>
    </row>
    <row r="124" spans="2:7" s="246" customFormat="1" ht="15.75">
      <c r="B124" s="510" t="s">
        <v>88</v>
      </c>
      <c r="C124" s="511" t="s">
        <v>1191</v>
      </c>
      <c r="D124" s="511" t="s">
        <v>536</v>
      </c>
      <c r="E124" s="511" t="s">
        <v>1165</v>
      </c>
      <c r="F124" s="512" t="s">
        <v>1192</v>
      </c>
      <c r="G124" s="406" t="s">
        <v>457</v>
      </c>
    </row>
    <row r="125" spans="2:7" s="246" customFormat="1" ht="15.75">
      <c r="B125" s="510" t="s">
        <v>88</v>
      </c>
      <c r="C125" s="511" t="s">
        <v>1193</v>
      </c>
      <c r="D125" s="511" t="s">
        <v>536</v>
      </c>
      <c r="E125" s="511" t="s">
        <v>1112</v>
      </c>
      <c r="F125" s="512" t="s">
        <v>1194</v>
      </c>
      <c r="G125" s="406">
        <v>2021</v>
      </c>
    </row>
    <row r="126" spans="2:7" s="246" customFormat="1" ht="15.75">
      <c r="B126" s="510" t="s">
        <v>88</v>
      </c>
      <c r="C126" s="511" t="s">
        <v>1195</v>
      </c>
      <c r="D126" s="511" t="s">
        <v>536</v>
      </c>
      <c r="E126" s="511" t="s">
        <v>1196</v>
      </c>
      <c r="F126" s="512" t="s">
        <v>1197</v>
      </c>
      <c r="G126" s="406">
        <v>2021</v>
      </c>
    </row>
    <row r="127" spans="2:7" s="246" customFormat="1" ht="15.75">
      <c r="B127" s="510" t="s">
        <v>88</v>
      </c>
      <c r="C127" s="511" t="s">
        <v>1198</v>
      </c>
      <c r="D127" s="511" t="s">
        <v>536</v>
      </c>
      <c r="E127" s="511" t="s">
        <v>400</v>
      </c>
      <c r="F127" s="512" t="s">
        <v>1199</v>
      </c>
      <c r="G127" s="406">
        <v>2021</v>
      </c>
    </row>
    <row r="128" spans="2:7" s="246" customFormat="1" ht="15.75">
      <c r="B128" s="510" t="s">
        <v>88</v>
      </c>
      <c r="C128" s="511" t="s">
        <v>1200</v>
      </c>
      <c r="D128" s="511" t="s">
        <v>536</v>
      </c>
      <c r="E128" s="511" t="s">
        <v>421</v>
      </c>
      <c r="F128" s="512" t="s">
        <v>1201</v>
      </c>
      <c r="G128" s="406">
        <v>2021</v>
      </c>
    </row>
    <row r="129" spans="2:7" s="246" customFormat="1" ht="15.75">
      <c r="B129" s="510" t="s">
        <v>88</v>
      </c>
      <c r="C129" s="511" t="s">
        <v>1202</v>
      </c>
      <c r="D129" s="511" t="s">
        <v>536</v>
      </c>
      <c r="E129" s="511" t="s">
        <v>379</v>
      </c>
      <c r="F129" s="512" t="s">
        <v>1203</v>
      </c>
      <c r="G129" s="406">
        <v>2021</v>
      </c>
    </row>
    <row r="130" spans="2:7" s="246" customFormat="1" ht="15.75">
      <c r="B130" s="510" t="s">
        <v>88</v>
      </c>
      <c r="C130" s="511" t="s">
        <v>1204</v>
      </c>
      <c r="D130" s="511" t="s">
        <v>536</v>
      </c>
      <c r="E130" s="511" t="s">
        <v>417</v>
      </c>
      <c r="F130" s="512" t="s">
        <v>1205</v>
      </c>
      <c r="G130" s="406">
        <v>2021</v>
      </c>
    </row>
    <row r="131" spans="2:7" s="246" customFormat="1" ht="15.75">
      <c r="B131" s="510" t="s">
        <v>88</v>
      </c>
      <c r="C131" s="511" t="s">
        <v>1206</v>
      </c>
      <c r="D131" s="511" t="s">
        <v>536</v>
      </c>
      <c r="E131" s="511" t="s">
        <v>354</v>
      </c>
      <c r="F131" s="512" t="s">
        <v>1207</v>
      </c>
      <c r="G131" s="406">
        <v>2021</v>
      </c>
    </row>
    <row r="132" spans="2:7" s="246" customFormat="1" ht="15.75">
      <c r="B132" s="510" t="s">
        <v>88</v>
      </c>
      <c r="C132" s="511" t="s">
        <v>1208</v>
      </c>
      <c r="D132" s="511" t="s">
        <v>536</v>
      </c>
      <c r="E132" s="511" t="s">
        <v>1209</v>
      </c>
      <c r="F132" s="512" t="s">
        <v>1210</v>
      </c>
      <c r="G132" s="406">
        <v>2021</v>
      </c>
    </row>
    <row r="133" spans="2:7" s="246" customFormat="1" ht="15.75">
      <c r="B133" s="510" t="s">
        <v>88</v>
      </c>
      <c r="C133" s="511" t="s">
        <v>1211</v>
      </c>
      <c r="D133" s="511" t="s">
        <v>536</v>
      </c>
      <c r="E133" s="511" t="s">
        <v>1122</v>
      </c>
      <c r="F133" s="512" t="s">
        <v>1212</v>
      </c>
      <c r="G133" s="406">
        <v>2019</v>
      </c>
    </row>
    <row r="134" spans="2:7" s="246" customFormat="1" ht="15.75">
      <c r="B134" s="510" t="s">
        <v>88</v>
      </c>
      <c r="C134" s="511" t="s">
        <v>1213</v>
      </c>
      <c r="D134" s="511" t="s">
        <v>536</v>
      </c>
      <c r="E134" s="511" t="s">
        <v>751</v>
      </c>
      <c r="F134" s="512" t="s">
        <v>1214</v>
      </c>
      <c r="G134" s="406">
        <v>2019</v>
      </c>
    </row>
    <row r="135" spans="2:7" s="246" customFormat="1" ht="30">
      <c r="B135" s="510" t="s">
        <v>88</v>
      </c>
      <c r="C135" s="511" t="s">
        <v>1215</v>
      </c>
      <c r="D135" s="511" t="s">
        <v>536</v>
      </c>
      <c r="E135" s="511" t="s">
        <v>1089</v>
      </c>
      <c r="F135" s="512" t="s">
        <v>1216</v>
      </c>
      <c r="G135" s="406">
        <v>2019</v>
      </c>
    </row>
    <row r="136" spans="2:7" s="246" customFormat="1" ht="30">
      <c r="B136" s="510" t="s">
        <v>88</v>
      </c>
      <c r="C136" s="511" t="s">
        <v>1217</v>
      </c>
      <c r="D136" s="511" t="s">
        <v>536</v>
      </c>
      <c r="E136" s="511" t="s">
        <v>1218</v>
      </c>
      <c r="F136" s="512" t="s">
        <v>1219</v>
      </c>
      <c r="G136" s="406">
        <v>2019</v>
      </c>
    </row>
    <row r="137" spans="2:7" s="246" customFormat="1" ht="15.75">
      <c r="B137" s="510" t="s">
        <v>88</v>
      </c>
      <c r="C137" s="511" t="s">
        <v>1220</v>
      </c>
      <c r="D137" s="511" t="s">
        <v>536</v>
      </c>
      <c r="E137" s="511" t="s">
        <v>385</v>
      </c>
      <c r="F137" s="512" t="s">
        <v>1221</v>
      </c>
      <c r="G137" s="406">
        <v>2019</v>
      </c>
    </row>
    <row r="138" spans="2:7" s="246" customFormat="1" ht="15.75">
      <c r="B138" s="510" t="s">
        <v>88</v>
      </c>
      <c r="C138" s="511" t="s">
        <v>1222</v>
      </c>
      <c r="D138" s="511" t="s">
        <v>536</v>
      </c>
      <c r="E138" s="511" t="s">
        <v>1089</v>
      </c>
      <c r="F138" s="512" t="s">
        <v>1223</v>
      </c>
      <c r="G138" s="406"/>
    </row>
    <row r="139" spans="2:7" s="246" customFormat="1" ht="15.75">
      <c r="B139" s="510" t="s">
        <v>88</v>
      </c>
      <c r="C139" s="511" t="s">
        <v>1224</v>
      </c>
      <c r="D139" s="511" t="s">
        <v>536</v>
      </c>
      <c r="E139" s="511" t="s">
        <v>1133</v>
      </c>
      <c r="F139" s="512" t="s">
        <v>1225</v>
      </c>
      <c r="G139" s="406">
        <v>2017</v>
      </c>
    </row>
    <row r="140" spans="2:7" s="246" customFormat="1" ht="15.75">
      <c r="B140" s="510" t="s">
        <v>88</v>
      </c>
      <c r="C140" s="511" t="s">
        <v>1226</v>
      </c>
      <c r="D140" s="511" t="s">
        <v>536</v>
      </c>
      <c r="E140" s="511" t="s">
        <v>1080</v>
      </c>
      <c r="F140" s="512" t="s">
        <v>1227</v>
      </c>
      <c r="G140" s="406">
        <v>2017</v>
      </c>
    </row>
    <row r="141" spans="2:7" s="246" customFormat="1" ht="15.75">
      <c r="B141" s="510" t="s">
        <v>88</v>
      </c>
      <c r="C141" s="511" t="s">
        <v>1228</v>
      </c>
      <c r="D141" s="511" t="s">
        <v>536</v>
      </c>
      <c r="E141" s="511" t="s">
        <v>379</v>
      </c>
      <c r="F141" s="512" t="s">
        <v>1229</v>
      </c>
      <c r="G141" s="406"/>
    </row>
    <row r="142" spans="2:7" s="188" customFormat="1" ht="37.15" customHeight="1">
      <c r="B142" s="513"/>
      <c r="C142" s="514"/>
      <c r="D142" s="514"/>
      <c r="E142" s="514"/>
      <c r="F142" s="515" t="s">
        <v>1230</v>
      </c>
      <c r="G142" s="516"/>
    </row>
    <row r="143" spans="2:7" s="188" customFormat="1" ht="37.15" customHeight="1">
      <c r="B143" s="513"/>
      <c r="C143" s="514"/>
      <c r="D143" s="514"/>
      <c r="E143" s="514"/>
      <c r="F143" s="515"/>
      <c r="G143" s="516"/>
    </row>
    <row r="144" spans="2:7" s="188" customFormat="1" ht="37.15" customHeight="1">
      <c r="B144" s="513"/>
      <c r="C144" s="514"/>
      <c r="D144" s="514"/>
      <c r="E144" s="514"/>
      <c r="F144" s="515"/>
      <c r="G144" s="516"/>
    </row>
    <row r="145" spans="2:11" s="246" customFormat="1" ht="23.25" customHeight="1" thickBot="1">
      <c r="B145" s="328"/>
      <c r="C145" s="328"/>
      <c r="D145" s="328"/>
      <c r="E145" s="328"/>
      <c r="F145" s="328"/>
      <c r="G145" s="122"/>
    </row>
    <row r="146" spans="2:11" s="188" customFormat="1" ht="15.75" customHeight="1">
      <c r="B146" s="782" t="s">
        <v>293</v>
      </c>
      <c r="C146" s="782"/>
      <c r="D146" s="782"/>
      <c r="E146" s="300"/>
      <c r="F146" s="301"/>
      <c r="G146" s="302"/>
      <c r="K146" s="303"/>
    </row>
    <row r="147" spans="2:11" s="188" customFormat="1" ht="15.75" customHeight="1">
      <c r="B147" s="778" t="s">
        <v>547</v>
      </c>
      <c r="C147" s="778"/>
      <c r="D147" s="778"/>
      <c r="E147" s="778"/>
      <c r="F147" s="301"/>
      <c r="G147" s="302"/>
      <c r="K147" s="303"/>
    </row>
    <row r="148" spans="2:11" s="188" customFormat="1" ht="15.75" customHeight="1">
      <c r="B148" s="784"/>
      <c r="C148" s="784"/>
      <c r="D148" s="784"/>
      <c r="E148" s="784"/>
      <c r="F148" s="301"/>
      <c r="G148" s="302"/>
      <c r="K148" s="303"/>
    </row>
    <row r="149" spans="2:11" s="129" customFormat="1" ht="15.75" customHeight="1">
      <c r="B149" s="135"/>
      <c r="C149" s="190" t="s">
        <v>66</v>
      </c>
      <c r="D149" s="128"/>
      <c r="E149" s="128"/>
      <c r="F149" s="132"/>
      <c r="G149" s="132"/>
    </row>
    <row r="150" spans="2:11" s="129" customFormat="1" ht="15.75" customHeight="1" thickBot="1">
      <c r="B150" s="135"/>
      <c r="C150" s="190" t="s">
        <v>112</v>
      </c>
      <c r="D150" s="128"/>
      <c r="E150" s="128"/>
      <c r="F150" s="132"/>
      <c r="G150" s="132"/>
    </row>
    <row r="151" spans="2:11" s="130" customFormat="1" ht="27.75" customHeight="1">
      <c r="B151" s="135"/>
      <c r="C151" s="191" t="s">
        <v>76</v>
      </c>
      <c r="D151" s="785" t="s">
        <v>77</v>
      </c>
      <c r="E151" s="786"/>
      <c r="F151" s="787"/>
      <c r="G151" s="329"/>
    </row>
    <row r="152" spans="2:11" s="130" customFormat="1" ht="27.75" customHeight="1">
      <c r="B152" s="135"/>
      <c r="C152" s="192" t="s">
        <v>78</v>
      </c>
      <c r="D152" s="788" t="s">
        <v>79</v>
      </c>
      <c r="E152" s="789"/>
      <c r="F152" s="790"/>
      <c r="G152" s="329"/>
    </row>
    <row r="153" spans="2:11" s="130" customFormat="1" ht="27.75" customHeight="1">
      <c r="B153" s="135"/>
      <c r="C153" s="192" t="s">
        <v>80</v>
      </c>
      <c r="D153" s="788" t="s">
        <v>81</v>
      </c>
      <c r="E153" s="789"/>
      <c r="F153" s="790"/>
      <c r="G153" s="133"/>
    </row>
    <row r="154" spans="2:11" s="130" customFormat="1" ht="27.75" customHeight="1">
      <c r="B154" s="135"/>
      <c r="C154" s="192" t="s">
        <v>82</v>
      </c>
      <c r="D154" s="788" t="s">
        <v>83</v>
      </c>
      <c r="E154" s="789"/>
      <c r="F154" s="790"/>
      <c r="G154" s="133"/>
    </row>
    <row r="155" spans="2:11" s="130" customFormat="1" ht="27.75" customHeight="1">
      <c r="B155" s="135"/>
      <c r="C155" s="192" t="s">
        <v>84</v>
      </c>
      <c r="D155" s="788" t="s">
        <v>85</v>
      </c>
      <c r="E155" s="789"/>
      <c r="F155" s="790"/>
      <c r="G155" s="134"/>
    </row>
    <row r="156" spans="2:11" s="130" customFormat="1" ht="27.75" customHeight="1">
      <c r="B156" s="135"/>
      <c r="C156" s="192" t="s">
        <v>86</v>
      </c>
      <c r="D156" s="788" t="s">
        <v>87</v>
      </c>
      <c r="E156" s="789"/>
      <c r="F156" s="790"/>
      <c r="G156" s="329"/>
    </row>
    <row r="157" spans="2:11" s="130" customFormat="1" ht="27.75" customHeight="1">
      <c r="B157" s="135"/>
      <c r="C157" s="192" t="s">
        <v>88</v>
      </c>
      <c r="D157" s="788" t="s">
        <v>89</v>
      </c>
      <c r="E157" s="789"/>
      <c r="F157" s="790"/>
      <c r="G157" s="329"/>
    </row>
    <row r="158" spans="2:11" s="130" customFormat="1" ht="27.75" customHeight="1">
      <c r="B158" s="135"/>
      <c r="C158" s="192" t="s">
        <v>90</v>
      </c>
      <c r="D158" s="788" t="s">
        <v>91</v>
      </c>
      <c r="E158" s="789"/>
      <c r="F158" s="790"/>
      <c r="G158" s="329"/>
    </row>
    <row r="159" spans="2:11" s="130" customFormat="1" ht="27.75" customHeight="1">
      <c r="B159" s="135"/>
      <c r="C159" s="192" t="s">
        <v>92</v>
      </c>
      <c r="D159" s="788" t="s">
        <v>93</v>
      </c>
      <c r="E159" s="789"/>
      <c r="F159" s="790"/>
      <c r="G159" s="329"/>
    </row>
    <row r="160" spans="2:11" s="130" customFormat="1" ht="27.75" customHeight="1" thickBot="1">
      <c r="B160" s="135"/>
      <c r="C160" s="193" t="s">
        <v>94</v>
      </c>
      <c r="D160" s="791" t="s">
        <v>95</v>
      </c>
      <c r="E160" s="792"/>
      <c r="F160" s="793"/>
      <c r="G160" s="329"/>
    </row>
    <row r="161" spans="2:7" s="130" customFormat="1" ht="15.75" customHeight="1">
      <c r="B161" s="135"/>
      <c r="C161" s="783"/>
      <c r="D161" s="783"/>
      <c r="E161" s="783"/>
      <c r="F161" s="783"/>
      <c r="G161" s="329"/>
    </row>
    <row r="162" spans="2:7" ht="0" hidden="1" customHeight="1"/>
    <row r="163" spans="2:7" ht="0" hidden="1" customHeight="1"/>
    <row r="164" spans="2:7" ht="0" hidden="1" customHeight="1"/>
    <row r="165" spans="2:7" ht="0" hidden="1" customHeight="1"/>
    <row r="166" spans="2:7" ht="0" hidden="1" customHeight="1"/>
    <row r="167" spans="2:7" ht="0" hidden="1" customHeight="1"/>
    <row r="168" spans="2:7" ht="0" hidden="1" customHeight="1"/>
    <row r="169" spans="2:7" ht="0" hidden="1" customHeight="1"/>
    <row r="170" spans="2:7" ht="0" hidden="1" customHeight="1"/>
    <row r="171" spans="2:7" ht="0" hidden="1" customHeight="1"/>
    <row r="172" spans="2:7" ht="0" hidden="1" customHeight="1"/>
    <row r="173" spans="2:7" ht="0" hidden="1" customHeight="1"/>
    <row r="174" spans="2:7" ht="0" hidden="1" customHeight="1"/>
    <row r="175" spans="2:7" ht="0" hidden="1" customHeight="1"/>
    <row r="176" spans="2:7" ht="0" hidden="1" customHeight="1"/>
    <row r="177" ht="0" hidden="1" customHeight="1"/>
    <row r="178" ht="0" hidden="1" customHeight="1"/>
    <row r="179" ht="0" hidden="1" customHeight="1"/>
    <row r="180" ht="0" hidden="1" customHeight="1"/>
    <row r="181" ht="0" hidden="1" customHeight="1"/>
    <row r="182" ht="0" hidden="1" customHeight="1"/>
    <row r="183"/>
  </sheetData>
  <autoFilter ref="B6:K142" xr:uid="{25EAAA53-2B58-4265-9F82-431A36ECDD2B}"/>
  <mergeCells count="18">
    <mergeCell ref="C161:F161"/>
    <mergeCell ref="B148:E148"/>
    <mergeCell ref="D151:F151"/>
    <mergeCell ref="D152:F152"/>
    <mergeCell ref="D153:F153"/>
    <mergeCell ref="D154:F154"/>
    <mergeCell ref="D155:F155"/>
    <mergeCell ref="D156:F156"/>
    <mergeCell ref="D157:F157"/>
    <mergeCell ref="D158:F158"/>
    <mergeCell ref="D159:F159"/>
    <mergeCell ref="D160:F160"/>
    <mergeCell ref="B147:E147"/>
    <mergeCell ref="B2:F2"/>
    <mergeCell ref="B3:F3"/>
    <mergeCell ref="B4:F4"/>
    <mergeCell ref="B5:F5"/>
    <mergeCell ref="B146:D14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4C92B-CD32-428C-A8A7-58713DD962CC}">
  <dimension ref="B2:G56"/>
  <sheetViews>
    <sheetView showGridLines="0" showRowColHeaders="0" topLeftCell="A44" zoomScaleNormal="100" workbookViewId="0">
      <selection activeCell="D48" sqref="D48"/>
    </sheetView>
  </sheetViews>
  <sheetFormatPr baseColWidth="10" defaultColWidth="10.625" defaultRowHeight="15" customHeight="1" outlineLevelRow="1"/>
  <cols>
    <col min="1" max="1" width="4.25" style="123" customWidth="1"/>
    <col min="2" max="2" width="4.75" style="123" bestFit="1" customWidth="1"/>
    <col min="3" max="3" width="32.5" style="123" customWidth="1"/>
    <col min="4" max="4" width="125.25" style="123" customWidth="1"/>
    <col min="5" max="5" width="27.25" style="123" customWidth="1"/>
    <col min="6" max="6" width="11.5" style="123" customWidth="1"/>
    <col min="7" max="7" width="19" style="124" bestFit="1" customWidth="1"/>
    <col min="8" max="8" width="12.25" style="123" customWidth="1"/>
    <col min="9" max="9" width="12.125" style="123" customWidth="1"/>
    <col min="10" max="10" width="9.625" style="123" customWidth="1"/>
    <col min="11" max="11" width="10.625" style="123"/>
    <col min="12" max="12" width="11.375" style="123" customWidth="1"/>
    <col min="13" max="13" width="12.125" style="123" customWidth="1"/>
    <col min="14" max="14" width="10.625" style="123"/>
    <col min="15" max="15" width="13" style="123" customWidth="1"/>
    <col min="16" max="16" width="10.625" style="123"/>
    <col min="17" max="17" width="13.25" style="123" customWidth="1"/>
    <col min="18" max="16384" width="10.625" style="123"/>
  </cols>
  <sheetData>
    <row r="2" spans="2:7" s="246" customFormat="1" ht="16.5" customHeight="1">
      <c r="B2" s="595" t="s">
        <v>0</v>
      </c>
      <c r="C2" s="595"/>
      <c r="D2" s="595"/>
      <c r="E2" s="595"/>
      <c r="F2" s="595"/>
      <c r="G2" s="122"/>
    </row>
    <row r="3" spans="2:7" s="246" customFormat="1" ht="16.5" customHeight="1">
      <c r="B3" s="595" t="s">
        <v>1</v>
      </c>
      <c r="C3" s="595"/>
      <c r="D3" s="595"/>
      <c r="E3" s="595"/>
      <c r="F3" s="595"/>
      <c r="G3" s="122"/>
    </row>
    <row r="4" spans="2:7" s="246" customFormat="1" ht="16.5" customHeight="1">
      <c r="B4" s="595" t="s">
        <v>251</v>
      </c>
      <c r="C4" s="595"/>
      <c r="D4" s="595"/>
      <c r="E4" s="595"/>
      <c r="F4" s="595"/>
      <c r="G4" s="122"/>
    </row>
    <row r="5" spans="2:7" s="246" customFormat="1" ht="16.5" customHeight="1" thickBot="1">
      <c r="B5" s="328"/>
      <c r="C5" s="328"/>
      <c r="D5" s="328"/>
      <c r="E5" s="328"/>
      <c r="F5" s="328"/>
      <c r="G5" s="122"/>
    </row>
    <row r="6" spans="2:7" s="246" customFormat="1" ht="16.5" thickBot="1">
      <c r="B6" s="797" t="s">
        <v>311</v>
      </c>
      <c r="C6" s="798"/>
      <c r="D6" s="798"/>
      <c r="E6" s="798"/>
      <c r="F6" s="799"/>
      <c r="G6" s="122"/>
    </row>
    <row r="7" spans="2:7" s="246" customFormat="1" ht="17.25" customHeight="1" thickBot="1">
      <c r="B7" s="800" t="s">
        <v>252</v>
      </c>
      <c r="C7" s="801"/>
      <c r="D7" s="801"/>
      <c r="E7" s="801"/>
      <c r="F7" s="802"/>
      <c r="G7" s="122"/>
    </row>
    <row r="8" spans="2:7" s="246" customFormat="1" ht="47.25">
      <c r="B8" s="407" t="s">
        <v>108</v>
      </c>
      <c r="C8" s="408" t="s">
        <v>113</v>
      </c>
      <c r="D8" s="408" t="s">
        <v>114</v>
      </c>
      <c r="E8" s="409" t="s">
        <v>115</v>
      </c>
      <c r="F8" s="410" t="s">
        <v>312</v>
      </c>
      <c r="G8" s="122"/>
    </row>
    <row r="9" spans="2:7" ht="54.75" customHeight="1" outlineLevel="1">
      <c r="B9" s="270">
        <v>1</v>
      </c>
      <c r="C9" s="336" t="s">
        <v>1294</v>
      </c>
      <c r="D9" s="337" t="s">
        <v>1355</v>
      </c>
      <c r="E9" s="876" t="s">
        <v>586</v>
      </c>
      <c r="F9" s="271" t="s">
        <v>1356</v>
      </c>
    </row>
    <row r="10" spans="2:7" ht="54.75" customHeight="1" outlineLevel="1">
      <c r="B10" s="268">
        <v>2</v>
      </c>
      <c r="C10" s="521" t="s">
        <v>1295</v>
      </c>
      <c r="D10" s="522" t="s">
        <v>1341</v>
      </c>
      <c r="E10" s="879" t="s">
        <v>1343</v>
      </c>
      <c r="F10" s="520" t="s">
        <v>1356</v>
      </c>
    </row>
    <row r="11" spans="2:7" ht="54.75" customHeight="1" outlineLevel="1">
      <c r="B11" s="270">
        <v>3</v>
      </c>
      <c r="C11" s="336" t="s">
        <v>1296</v>
      </c>
      <c r="D11" s="337" t="s">
        <v>1340</v>
      </c>
      <c r="E11" s="876" t="s">
        <v>1333</v>
      </c>
      <c r="F11" s="271" t="s">
        <v>1356</v>
      </c>
    </row>
    <row r="12" spans="2:7" ht="54.75" customHeight="1" outlineLevel="1">
      <c r="B12" s="268">
        <v>4</v>
      </c>
      <c r="C12" s="521" t="s">
        <v>1297</v>
      </c>
      <c r="D12" s="522" t="s">
        <v>1338</v>
      </c>
      <c r="E12" s="879" t="s">
        <v>1345</v>
      </c>
      <c r="F12" s="520" t="s">
        <v>1354</v>
      </c>
    </row>
    <row r="13" spans="2:7" s="124" customFormat="1" ht="54.75" customHeight="1" outlineLevel="1">
      <c r="B13" s="270">
        <v>5</v>
      </c>
      <c r="C13" s="336" t="s">
        <v>551</v>
      </c>
      <c r="D13" s="337" t="s">
        <v>1336</v>
      </c>
      <c r="E13" s="338" t="s">
        <v>548</v>
      </c>
      <c r="F13" s="271" t="s">
        <v>550</v>
      </c>
    </row>
    <row r="14" spans="2:7" s="124" customFormat="1" ht="54.75" customHeight="1" outlineLevel="1">
      <c r="B14" s="523">
        <v>6</v>
      </c>
      <c r="C14" s="521" t="s">
        <v>1298</v>
      </c>
      <c r="D14" s="522" t="s">
        <v>1337</v>
      </c>
      <c r="E14" s="519" t="s">
        <v>1344</v>
      </c>
      <c r="F14" s="520" t="s">
        <v>1354</v>
      </c>
    </row>
    <row r="15" spans="2:7" s="124" customFormat="1" ht="54.75" customHeight="1" outlineLevel="1">
      <c r="B15" s="270">
        <v>7</v>
      </c>
      <c r="C15" s="336" t="s">
        <v>1299</v>
      </c>
      <c r="D15" s="337" t="s">
        <v>1339</v>
      </c>
      <c r="E15" s="876" t="s">
        <v>1345</v>
      </c>
      <c r="F15" s="271" t="s">
        <v>1356</v>
      </c>
    </row>
    <row r="16" spans="2:7" s="124" customFormat="1" ht="54.75" customHeight="1" outlineLevel="1">
      <c r="B16" s="523">
        <v>8</v>
      </c>
      <c r="C16" s="521" t="s">
        <v>1300</v>
      </c>
      <c r="D16" s="522" t="s">
        <v>1331</v>
      </c>
      <c r="E16" s="879" t="s">
        <v>1342</v>
      </c>
      <c r="F16" s="520" t="s">
        <v>1356</v>
      </c>
    </row>
    <row r="17" spans="2:6" s="124" customFormat="1" ht="54.75" customHeight="1" outlineLevel="1">
      <c r="B17" s="270">
        <v>9</v>
      </c>
      <c r="C17" s="336" t="s">
        <v>1301</v>
      </c>
      <c r="D17" s="337" t="s">
        <v>1346</v>
      </c>
      <c r="E17" s="876" t="s">
        <v>1347</v>
      </c>
      <c r="F17" s="271" t="s">
        <v>1354</v>
      </c>
    </row>
    <row r="18" spans="2:6" s="124" customFormat="1" ht="54.75" customHeight="1" outlineLevel="1">
      <c r="B18" s="523">
        <v>10</v>
      </c>
      <c r="C18" s="521" t="s">
        <v>1302</v>
      </c>
      <c r="D18" s="522" t="s">
        <v>1348</v>
      </c>
      <c r="E18" s="879" t="s">
        <v>1349</v>
      </c>
      <c r="F18" s="520" t="s">
        <v>1354</v>
      </c>
    </row>
    <row r="19" spans="2:6" s="124" customFormat="1" ht="15" customHeight="1" thickBot="1">
      <c r="B19" s="123"/>
      <c r="C19" s="123"/>
      <c r="D19" s="123"/>
      <c r="E19" s="123"/>
      <c r="F19" s="123"/>
    </row>
    <row r="20" spans="2:6" s="124" customFormat="1" ht="15" customHeight="1" thickBot="1">
      <c r="B20" s="800" t="s">
        <v>313</v>
      </c>
      <c r="C20" s="801"/>
      <c r="D20" s="801"/>
      <c r="E20" s="801"/>
      <c r="F20" s="802"/>
    </row>
    <row r="21" spans="2:6" s="124" customFormat="1" ht="38.25" customHeight="1">
      <c r="B21" s="407" t="s">
        <v>108</v>
      </c>
      <c r="C21" s="408" t="s">
        <v>113</v>
      </c>
      <c r="D21" s="408" t="s">
        <v>114</v>
      </c>
      <c r="E21" s="409" t="s">
        <v>115</v>
      </c>
      <c r="F21" s="410" t="s">
        <v>312</v>
      </c>
    </row>
    <row r="22" spans="2:6" s="124" customFormat="1" ht="38.25" customHeight="1">
      <c r="B22" s="1038">
        <v>1</v>
      </c>
      <c r="C22" s="1039" t="s">
        <v>1283</v>
      </c>
      <c r="D22" s="1040" t="s">
        <v>1327</v>
      </c>
      <c r="E22" s="1041" t="s">
        <v>1331</v>
      </c>
      <c r="F22" s="1042" t="s">
        <v>1354</v>
      </c>
    </row>
    <row r="23" spans="2:6" s="124" customFormat="1" ht="38.25" customHeight="1">
      <c r="B23" s="554">
        <v>2</v>
      </c>
      <c r="C23" s="553" t="s">
        <v>1284</v>
      </c>
      <c r="D23" s="556" t="s">
        <v>1330</v>
      </c>
      <c r="E23" s="878" t="s">
        <v>1332</v>
      </c>
      <c r="F23" s="881" t="s">
        <v>1354</v>
      </c>
    </row>
    <row r="24" spans="2:6" s="124" customFormat="1" ht="38.25" customHeight="1">
      <c r="B24" s="1038" t="s">
        <v>352</v>
      </c>
      <c r="C24" s="1039" t="s">
        <v>1285</v>
      </c>
      <c r="D24" s="1040" t="s">
        <v>1330</v>
      </c>
      <c r="E24" s="1041" t="s">
        <v>1332</v>
      </c>
      <c r="F24" s="1042" t="s">
        <v>1354</v>
      </c>
    </row>
    <row r="25" spans="2:6" s="124" customFormat="1" ht="38.25" customHeight="1">
      <c r="B25" s="555" t="s">
        <v>1303</v>
      </c>
      <c r="C25" s="553" t="s">
        <v>1286</v>
      </c>
      <c r="D25" s="556" t="s">
        <v>1350</v>
      </c>
      <c r="E25" s="878"/>
      <c r="F25" s="881" t="s">
        <v>1354</v>
      </c>
    </row>
    <row r="26" spans="2:6" s="124" customFormat="1" ht="38.25" customHeight="1">
      <c r="B26" s="1038" t="s">
        <v>253</v>
      </c>
      <c r="C26" s="1039" t="s">
        <v>1287</v>
      </c>
      <c r="D26" s="1040" t="s">
        <v>1330</v>
      </c>
      <c r="E26" s="1041" t="s">
        <v>1332</v>
      </c>
      <c r="F26" s="1042" t="s">
        <v>1354</v>
      </c>
    </row>
    <row r="27" spans="2:6" s="124" customFormat="1" ht="38.25" customHeight="1">
      <c r="B27" s="555" t="s">
        <v>1304</v>
      </c>
      <c r="C27" s="553" t="s">
        <v>1288</v>
      </c>
      <c r="D27" s="556" t="s">
        <v>1328</v>
      </c>
      <c r="E27" s="878" t="s">
        <v>1332</v>
      </c>
      <c r="F27" s="881" t="s">
        <v>1354</v>
      </c>
    </row>
    <row r="28" spans="2:6" s="124" customFormat="1" ht="38.25" customHeight="1">
      <c r="B28" s="1038" t="s">
        <v>1305</v>
      </c>
      <c r="C28" s="1039" t="s">
        <v>1290</v>
      </c>
      <c r="D28" s="1040" t="s">
        <v>1329</v>
      </c>
      <c r="E28" s="1041" t="s">
        <v>1333</v>
      </c>
      <c r="F28" s="1042" t="s">
        <v>1354</v>
      </c>
    </row>
    <row r="29" spans="2:6" s="124" customFormat="1" ht="38.25" customHeight="1">
      <c r="B29" s="555" t="s">
        <v>1306</v>
      </c>
      <c r="C29" s="553" t="s">
        <v>1291</v>
      </c>
      <c r="D29" s="556" t="s">
        <v>1330</v>
      </c>
      <c r="E29" s="878"/>
      <c r="F29" s="881" t="s">
        <v>1354</v>
      </c>
    </row>
    <row r="30" spans="2:6" s="124" customFormat="1" ht="38.25" customHeight="1">
      <c r="B30" s="1038" t="s">
        <v>1307</v>
      </c>
      <c r="C30" s="1039" t="s">
        <v>1292</v>
      </c>
      <c r="D30" s="1040" t="s">
        <v>1330</v>
      </c>
      <c r="E30" s="1041" t="s">
        <v>1334</v>
      </c>
      <c r="F30" s="1042" t="s">
        <v>1354</v>
      </c>
    </row>
    <row r="31" spans="2:6" s="124" customFormat="1" ht="38.25" customHeight="1">
      <c r="B31" s="555" t="s">
        <v>1308</v>
      </c>
      <c r="C31" s="553" t="s">
        <v>1293</v>
      </c>
      <c r="D31" s="556" t="s">
        <v>1330</v>
      </c>
      <c r="E31" s="878" t="s">
        <v>1351</v>
      </c>
      <c r="F31" s="881" t="s">
        <v>1354</v>
      </c>
    </row>
    <row r="32" spans="2:6" s="124" customFormat="1" ht="38.25" customHeight="1">
      <c r="B32" s="1038" t="s">
        <v>344</v>
      </c>
      <c r="C32" s="1039" t="s">
        <v>1289</v>
      </c>
      <c r="D32" s="1040" t="s">
        <v>1323</v>
      </c>
      <c r="E32" s="1041" t="s">
        <v>1335</v>
      </c>
      <c r="F32" s="1042" t="s">
        <v>1354</v>
      </c>
    </row>
    <row r="33" spans="2:6" s="124" customFormat="1" ht="38.25" customHeight="1">
      <c r="B33" s="555" t="s">
        <v>1309</v>
      </c>
      <c r="C33" s="553" t="s">
        <v>1260</v>
      </c>
      <c r="D33" s="556" t="s">
        <v>1329</v>
      </c>
      <c r="E33" s="878" t="s">
        <v>1332</v>
      </c>
      <c r="F33" s="881" t="s">
        <v>1354</v>
      </c>
    </row>
    <row r="34" spans="2:6" s="124" customFormat="1" ht="54.75" customHeight="1" outlineLevel="1">
      <c r="B34" s="1038" t="s">
        <v>1310</v>
      </c>
      <c r="C34" s="1039" t="s">
        <v>557</v>
      </c>
      <c r="D34" s="1040" t="s">
        <v>558</v>
      </c>
      <c r="E34" s="1041" t="s">
        <v>553</v>
      </c>
      <c r="F34" s="1042" t="s">
        <v>559</v>
      </c>
    </row>
    <row r="35" spans="2:6" s="124" customFormat="1" ht="54.75" customHeight="1" outlineLevel="1">
      <c r="B35" s="555" t="s">
        <v>1311</v>
      </c>
      <c r="C35" s="333" t="s">
        <v>560</v>
      </c>
      <c r="D35" s="334" t="s">
        <v>554</v>
      </c>
      <c r="E35" s="335" t="s">
        <v>561</v>
      </c>
      <c r="F35" s="269">
        <v>54789</v>
      </c>
    </row>
    <row r="36" spans="2:6" s="124" customFormat="1" ht="54.75" customHeight="1" outlineLevel="1">
      <c r="B36" s="1038" t="s">
        <v>1312</v>
      </c>
      <c r="C36" s="1039" t="s">
        <v>562</v>
      </c>
      <c r="D36" s="1040" t="s">
        <v>563</v>
      </c>
      <c r="E36" s="1041" t="s">
        <v>553</v>
      </c>
      <c r="F36" s="1042">
        <v>54789</v>
      </c>
    </row>
    <row r="37" spans="2:6" s="124" customFormat="1" ht="54.75" customHeight="1" outlineLevel="1">
      <c r="B37" s="555" t="s">
        <v>1313</v>
      </c>
      <c r="C37" s="333" t="s">
        <v>564</v>
      </c>
      <c r="D37" s="334" t="s">
        <v>565</v>
      </c>
      <c r="E37" s="335" t="s">
        <v>553</v>
      </c>
      <c r="F37" s="269">
        <v>46023</v>
      </c>
    </row>
    <row r="38" spans="2:6" s="124" customFormat="1" ht="54.75" customHeight="1" outlineLevel="1">
      <c r="B38" s="1038" t="s">
        <v>1314</v>
      </c>
      <c r="C38" s="1039" t="s">
        <v>566</v>
      </c>
      <c r="D38" s="1040" t="s">
        <v>555</v>
      </c>
      <c r="E38" s="1041" t="s">
        <v>1352</v>
      </c>
      <c r="F38" s="1042" t="s">
        <v>567</v>
      </c>
    </row>
    <row r="39" spans="2:6" s="124" customFormat="1" ht="54.75" customHeight="1" outlineLevel="1">
      <c r="B39" s="555" t="s">
        <v>1315</v>
      </c>
      <c r="C39" s="333" t="s">
        <v>568</v>
      </c>
      <c r="D39" s="334" t="s">
        <v>552</v>
      </c>
      <c r="E39" s="335" t="s">
        <v>553</v>
      </c>
      <c r="F39" s="269">
        <v>54789</v>
      </c>
    </row>
    <row r="40" spans="2:6" s="124" customFormat="1" ht="54.75" customHeight="1" outlineLevel="1">
      <c r="B40" s="1038" t="s">
        <v>1316</v>
      </c>
      <c r="C40" s="1039" t="s">
        <v>569</v>
      </c>
      <c r="D40" s="1040" t="s">
        <v>570</v>
      </c>
      <c r="E40" s="1041" t="s">
        <v>553</v>
      </c>
      <c r="F40" s="1042" t="s">
        <v>571</v>
      </c>
    </row>
    <row r="41" spans="2:6" s="124" customFormat="1" ht="54.75" customHeight="1" outlineLevel="1">
      <c r="B41" s="555" t="s">
        <v>1317</v>
      </c>
      <c r="C41" s="333" t="s">
        <v>572</v>
      </c>
      <c r="D41" s="522" t="s">
        <v>1323</v>
      </c>
      <c r="E41" s="877" t="s">
        <v>1335</v>
      </c>
      <c r="F41" s="269">
        <v>54789</v>
      </c>
    </row>
    <row r="42" spans="2:6" s="124" customFormat="1" ht="54.75" customHeight="1" outlineLevel="1">
      <c r="B42" s="1038" t="s">
        <v>1318</v>
      </c>
      <c r="C42" s="1039" t="s">
        <v>573</v>
      </c>
      <c r="D42" s="1040" t="s">
        <v>552</v>
      </c>
      <c r="E42" s="1041" t="s">
        <v>553</v>
      </c>
      <c r="F42" s="1042">
        <v>44903</v>
      </c>
    </row>
    <row r="43" spans="2:6" s="124" customFormat="1" ht="54.75" customHeight="1" outlineLevel="1">
      <c r="B43" s="555" t="s">
        <v>1319</v>
      </c>
      <c r="C43" s="517" t="s">
        <v>556</v>
      </c>
      <c r="D43" s="518" t="s">
        <v>549</v>
      </c>
      <c r="E43" s="519" t="s">
        <v>553</v>
      </c>
      <c r="F43" s="520">
        <v>54789</v>
      </c>
    </row>
    <row r="44" spans="2:6" s="124" customFormat="1" ht="54.75" customHeight="1" outlineLevel="1">
      <c r="B44" s="1038" t="s">
        <v>1320</v>
      </c>
      <c r="C44" s="1039" t="s">
        <v>574</v>
      </c>
      <c r="D44" s="1040" t="s">
        <v>563</v>
      </c>
      <c r="E44" s="1041" t="s">
        <v>553</v>
      </c>
      <c r="F44" s="1042" t="s">
        <v>571</v>
      </c>
    </row>
    <row r="45" spans="2:6" s="124" customFormat="1" ht="54.75" customHeight="1" outlineLevel="1">
      <c r="B45" s="555" t="s">
        <v>1321</v>
      </c>
      <c r="C45" s="333" t="s">
        <v>1325</v>
      </c>
      <c r="D45" s="334" t="s">
        <v>1323</v>
      </c>
      <c r="E45" s="877" t="s">
        <v>1335</v>
      </c>
      <c r="F45" s="269"/>
    </row>
    <row r="46" spans="2:6" s="124" customFormat="1" ht="54.75" customHeight="1" outlineLevel="1">
      <c r="B46" s="555" t="s">
        <v>1322</v>
      </c>
      <c r="C46" s="336" t="s">
        <v>575</v>
      </c>
      <c r="D46" s="337" t="s">
        <v>555</v>
      </c>
      <c r="E46" s="338" t="s">
        <v>553</v>
      </c>
      <c r="F46" s="271">
        <v>45421</v>
      </c>
    </row>
    <row r="47" spans="2:6" s="124" customFormat="1" ht="54.75" customHeight="1" outlineLevel="1">
      <c r="B47" s="555" t="s">
        <v>1324</v>
      </c>
      <c r="C47" s="517" t="s">
        <v>617</v>
      </c>
      <c r="D47" s="518" t="s">
        <v>1323</v>
      </c>
      <c r="E47" s="879" t="s">
        <v>1335</v>
      </c>
      <c r="F47" s="520"/>
    </row>
    <row r="48" spans="2:6" s="124" customFormat="1" ht="54.75" customHeight="1" outlineLevel="1">
      <c r="B48" s="555" t="s">
        <v>1326</v>
      </c>
      <c r="C48" s="336" t="s">
        <v>1353</v>
      </c>
      <c r="D48" s="337" t="s">
        <v>576</v>
      </c>
      <c r="E48" s="338" t="s">
        <v>553</v>
      </c>
      <c r="F48" s="271" t="s">
        <v>577</v>
      </c>
    </row>
    <row r="51" spans="3:5" ht="15" customHeight="1">
      <c r="C51" s="339" t="s">
        <v>314</v>
      </c>
    </row>
    <row r="53" spans="3:5" ht="40.5">
      <c r="C53" s="131" t="s">
        <v>578</v>
      </c>
      <c r="D53" s="131" t="s">
        <v>579</v>
      </c>
      <c r="E53" s="253"/>
    </row>
    <row r="54" spans="3:5" ht="18" customHeight="1">
      <c r="C54" s="131"/>
      <c r="D54" s="131"/>
      <c r="E54" s="253"/>
    </row>
    <row r="55" spans="3:5" ht="15" customHeight="1">
      <c r="C55" s="794" t="s">
        <v>580</v>
      </c>
      <c r="D55" s="794"/>
      <c r="E55" s="253"/>
    </row>
    <row r="56" spans="3:5" ht="15" customHeight="1">
      <c r="C56" s="795" t="s">
        <v>581</v>
      </c>
      <c r="D56" s="796"/>
      <c r="E56" s="796"/>
    </row>
  </sheetData>
  <autoFilter ref="B8:G18" xr:uid="{84698C07-9BA2-4DBB-B0B2-EC0FAD747066}"/>
  <mergeCells count="8">
    <mergeCell ref="C55:D55"/>
    <mergeCell ref="C56:E56"/>
    <mergeCell ref="B2:F2"/>
    <mergeCell ref="B3:F3"/>
    <mergeCell ref="B4:F4"/>
    <mergeCell ref="B6:F6"/>
    <mergeCell ref="B7:F7"/>
    <mergeCell ref="B20:F20"/>
  </mergeCells>
  <phoneticPr fontId="11"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B27-28B3-4790-B111-2BD2695FE3CD}">
  <sheetPr>
    <pageSetUpPr fitToPage="1"/>
  </sheetPr>
  <dimension ref="A1:Z36"/>
  <sheetViews>
    <sheetView showGridLines="0" topLeftCell="A28" zoomScale="110" zoomScaleNormal="110" workbookViewId="0">
      <selection activeCell="F38" sqref="F38"/>
    </sheetView>
  </sheetViews>
  <sheetFormatPr baseColWidth="10" defaultColWidth="10.625" defaultRowHeight="15" customHeight="1"/>
  <cols>
    <col min="1" max="1" width="6.375" style="115" customWidth="1"/>
    <col min="2" max="2" width="9.125" style="369" customWidth="1"/>
    <col min="3" max="3" width="46.5" style="369" bestFit="1" customWidth="1"/>
    <col min="4" max="4" width="20.75" style="369" bestFit="1" customWidth="1"/>
    <col min="5" max="5" width="17" style="369" bestFit="1" customWidth="1"/>
    <col min="6" max="6" width="27" style="369" bestFit="1" customWidth="1"/>
    <col min="7" max="7" width="9.625" style="115" customWidth="1"/>
    <col min="8" max="8" width="14.375" style="115" customWidth="1"/>
    <col min="9" max="9" width="10.625" style="115" customWidth="1"/>
    <col min="10" max="10" width="11.375" style="115" customWidth="1"/>
    <col min="11" max="11" width="13.875" style="115" customWidth="1"/>
    <col min="12" max="12" width="17.625" style="115" customWidth="1"/>
    <col min="13" max="13" width="13" style="115" customWidth="1"/>
    <col min="14" max="14" width="10.625" style="115"/>
    <col min="15" max="15" width="13.25" style="115" customWidth="1"/>
    <col min="16" max="252" width="10.625" style="115"/>
    <col min="253" max="253" width="7.875" style="115" customWidth="1"/>
    <col min="254" max="254" width="7" style="115" customWidth="1"/>
    <col min="255" max="255" width="7.75" style="115" customWidth="1"/>
    <col min="256" max="256" width="16" style="115" customWidth="1"/>
    <col min="257" max="257" width="9.125" style="115" customWidth="1"/>
    <col min="258" max="258" width="13.75" style="115" customWidth="1"/>
    <col min="259" max="259" width="11.75" style="115" customWidth="1"/>
    <col min="260" max="260" width="3.25" style="115" customWidth="1"/>
    <col min="261" max="261" width="11.75" style="115" customWidth="1"/>
    <col min="262" max="262" width="14.625" style="115" customWidth="1"/>
    <col min="263" max="263" width="9.625" style="115" customWidth="1"/>
    <col min="264" max="264" width="14.375" style="115" customWidth="1"/>
    <col min="265" max="265" width="10.625" style="115" customWidth="1"/>
    <col min="266" max="266" width="11.375" style="115" customWidth="1"/>
    <col min="267" max="267" width="13.875" style="115" customWidth="1"/>
    <col min="268" max="268" width="10.625" style="115"/>
    <col min="269" max="269" width="13" style="115" customWidth="1"/>
    <col min="270" max="270" width="10.625" style="115"/>
    <col min="271" max="271" width="13.25" style="115" customWidth="1"/>
    <col min="272" max="508" width="10.625" style="115"/>
    <col min="509" max="509" width="7.875" style="115" customWidth="1"/>
    <col min="510" max="510" width="7" style="115" customWidth="1"/>
    <col min="511" max="511" width="7.75" style="115" customWidth="1"/>
    <col min="512" max="512" width="16" style="115" customWidth="1"/>
    <col min="513" max="513" width="9.125" style="115" customWidth="1"/>
    <col min="514" max="514" width="13.75" style="115" customWidth="1"/>
    <col min="515" max="515" width="11.75" style="115" customWidth="1"/>
    <col min="516" max="516" width="3.25" style="115" customWidth="1"/>
    <col min="517" max="517" width="11.75" style="115" customWidth="1"/>
    <col min="518" max="518" width="14.625" style="115" customWidth="1"/>
    <col min="519" max="519" width="9.625" style="115" customWidth="1"/>
    <col min="520" max="520" width="14.375" style="115" customWidth="1"/>
    <col min="521" max="521" width="10.625" style="115" customWidth="1"/>
    <col min="522" max="522" width="11.375" style="115" customWidth="1"/>
    <col min="523" max="523" width="13.875" style="115" customWidth="1"/>
    <col min="524" max="524" width="10.625" style="115"/>
    <col min="525" max="525" width="13" style="115" customWidth="1"/>
    <col min="526" max="526" width="10.625" style="115"/>
    <col min="527" max="527" width="13.25" style="115" customWidth="1"/>
    <col min="528" max="764" width="10.625" style="115"/>
    <col min="765" max="765" width="7.875" style="115" customWidth="1"/>
    <col min="766" max="766" width="7" style="115" customWidth="1"/>
    <col min="767" max="767" width="7.75" style="115" customWidth="1"/>
    <col min="768" max="768" width="16" style="115" customWidth="1"/>
    <col min="769" max="769" width="9.125" style="115" customWidth="1"/>
    <col min="770" max="770" width="13.75" style="115" customWidth="1"/>
    <col min="771" max="771" width="11.75" style="115" customWidth="1"/>
    <col min="772" max="772" width="3.25" style="115" customWidth="1"/>
    <col min="773" max="773" width="11.75" style="115" customWidth="1"/>
    <col min="774" max="774" width="14.625" style="115" customWidth="1"/>
    <col min="775" max="775" width="9.625" style="115" customWidth="1"/>
    <col min="776" max="776" width="14.375" style="115" customWidth="1"/>
    <col min="777" max="777" width="10.625" style="115" customWidth="1"/>
    <col min="778" max="778" width="11.375" style="115" customWidth="1"/>
    <col min="779" max="779" width="13.875" style="115" customWidth="1"/>
    <col min="780" max="780" width="10.625" style="115"/>
    <col min="781" max="781" width="13" style="115" customWidth="1"/>
    <col min="782" max="782" width="10.625" style="115"/>
    <col min="783" max="783" width="13.25" style="115" customWidth="1"/>
    <col min="784" max="1020" width="10.625" style="115"/>
    <col min="1021" max="1021" width="7.875" style="115" customWidth="1"/>
    <col min="1022" max="1022" width="7" style="115" customWidth="1"/>
    <col min="1023" max="1023" width="7.75" style="115" customWidth="1"/>
    <col min="1024" max="1024" width="16" style="115" customWidth="1"/>
    <col min="1025" max="1025" width="9.125" style="115" customWidth="1"/>
    <col min="1026" max="1026" width="13.75" style="115" customWidth="1"/>
    <col min="1027" max="1027" width="11.75" style="115" customWidth="1"/>
    <col min="1028" max="1028" width="3.25" style="115" customWidth="1"/>
    <col min="1029" max="1029" width="11.75" style="115" customWidth="1"/>
    <col min="1030" max="1030" width="14.625" style="115" customWidth="1"/>
    <col min="1031" max="1031" width="9.625" style="115" customWidth="1"/>
    <col min="1032" max="1032" width="14.375" style="115" customWidth="1"/>
    <col min="1033" max="1033" width="10.625" style="115" customWidth="1"/>
    <col min="1034" max="1034" width="11.375" style="115" customWidth="1"/>
    <col min="1035" max="1035" width="13.875" style="115" customWidth="1"/>
    <col min="1036" max="1036" width="10.625" style="115"/>
    <col min="1037" max="1037" width="13" style="115" customWidth="1"/>
    <col min="1038" max="1038" width="10.625" style="115"/>
    <col min="1039" max="1039" width="13.25" style="115" customWidth="1"/>
    <col min="1040" max="1276" width="10.625" style="115"/>
    <col min="1277" max="1277" width="7.875" style="115" customWidth="1"/>
    <col min="1278" max="1278" width="7" style="115" customWidth="1"/>
    <col min="1279" max="1279" width="7.75" style="115" customWidth="1"/>
    <col min="1280" max="1280" width="16" style="115" customWidth="1"/>
    <col min="1281" max="1281" width="9.125" style="115" customWidth="1"/>
    <col min="1282" max="1282" width="13.75" style="115" customWidth="1"/>
    <col min="1283" max="1283" width="11.75" style="115" customWidth="1"/>
    <col min="1284" max="1284" width="3.25" style="115" customWidth="1"/>
    <col min="1285" max="1285" width="11.75" style="115" customWidth="1"/>
    <col min="1286" max="1286" width="14.625" style="115" customWidth="1"/>
    <col min="1287" max="1287" width="9.625" style="115" customWidth="1"/>
    <col min="1288" max="1288" width="14.375" style="115" customWidth="1"/>
    <col min="1289" max="1289" width="10.625" style="115" customWidth="1"/>
    <col min="1290" max="1290" width="11.375" style="115" customWidth="1"/>
    <col min="1291" max="1291" width="13.875" style="115" customWidth="1"/>
    <col min="1292" max="1292" width="10.625" style="115"/>
    <col min="1293" max="1293" width="13" style="115" customWidth="1"/>
    <col min="1294" max="1294" width="10.625" style="115"/>
    <col min="1295" max="1295" width="13.25" style="115" customWidth="1"/>
    <col min="1296" max="1532" width="10.625" style="115"/>
    <col min="1533" max="1533" width="7.875" style="115" customWidth="1"/>
    <col min="1534" max="1534" width="7" style="115" customWidth="1"/>
    <col min="1535" max="1535" width="7.75" style="115" customWidth="1"/>
    <col min="1536" max="1536" width="16" style="115" customWidth="1"/>
    <col min="1537" max="1537" width="9.125" style="115" customWidth="1"/>
    <col min="1538" max="1538" width="13.75" style="115" customWidth="1"/>
    <col min="1539" max="1539" width="11.75" style="115" customWidth="1"/>
    <col min="1540" max="1540" width="3.25" style="115" customWidth="1"/>
    <col min="1541" max="1541" width="11.75" style="115" customWidth="1"/>
    <col min="1542" max="1542" width="14.625" style="115" customWidth="1"/>
    <col min="1543" max="1543" width="9.625" style="115" customWidth="1"/>
    <col min="1544" max="1544" width="14.375" style="115" customWidth="1"/>
    <col min="1545" max="1545" width="10.625" style="115" customWidth="1"/>
    <col min="1546" max="1546" width="11.375" style="115" customWidth="1"/>
    <col min="1547" max="1547" width="13.875" style="115" customWidth="1"/>
    <col min="1548" max="1548" width="10.625" style="115"/>
    <col min="1549" max="1549" width="13" style="115" customWidth="1"/>
    <col min="1550" max="1550" width="10.625" style="115"/>
    <col min="1551" max="1551" width="13.25" style="115" customWidth="1"/>
    <col min="1552" max="1788" width="10.625" style="115"/>
    <col min="1789" max="1789" width="7.875" style="115" customWidth="1"/>
    <col min="1790" max="1790" width="7" style="115" customWidth="1"/>
    <col min="1791" max="1791" width="7.75" style="115" customWidth="1"/>
    <col min="1792" max="1792" width="16" style="115" customWidth="1"/>
    <col min="1793" max="1793" width="9.125" style="115" customWidth="1"/>
    <col min="1794" max="1794" width="13.75" style="115" customWidth="1"/>
    <col min="1795" max="1795" width="11.75" style="115" customWidth="1"/>
    <col min="1796" max="1796" width="3.25" style="115" customWidth="1"/>
    <col min="1797" max="1797" width="11.75" style="115" customWidth="1"/>
    <col min="1798" max="1798" width="14.625" style="115" customWidth="1"/>
    <col min="1799" max="1799" width="9.625" style="115" customWidth="1"/>
    <col min="1800" max="1800" width="14.375" style="115" customWidth="1"/>
    <col min="1801" max="1801" width="10.625" style="115" customWidth="1"/>
    <col min="1802" max="1802" width="11.375" style="115" customWidth="1"/>
    <col min="1803" max="1803" width="13.875" style="115" customWidth="1"/>
    <col min="1804" max="1804" width="10.625" style="115"/>
    <col min="1805" max="1805" width="13" style="115" customWidth="1"/>
    <col min="1806" max="1806" width="10.625" style="115"/>
    <col min="1807" max="1807" width="13.25" style="115" customWidth="1"/>
    <col min="1808" max="2044" width="10.625" style="115"/>
    <col min="2045" max="2045" width="7.875" style="115" customWidth="1"/>
    <col min="2046" max="2046" width="7" style="115" customWidth="1"/>
    <col min="2047" max="2047" width="7.75" style="115" customWidth="1"/>
    <col min="2048" max="2048" width="16" style="115" customWidth="1"/>
    <col min="2049" max="2049" width="9.125" style="115" customWidth="1"/>
    <col min="2050" max="2050" width="13.75" style="115" customWidth="1"/>
    <col min="2051" max="2051" width="11.75" style="115" customWidth="1"/>
    <col min="2052" max="2052" width="3.25" style="115" customWidth="1"/>
    <col min="2053" max="2053" width="11.75" style="115" customWidth="1"/>
    <col min="2054" max="2054" width="14.625" style="115" customWidth="1"/>
    <col min="2055" max="2055" width="9.625" style="115" customWidth="1"/>
    <col min="2056" max="2056" width="14.375" style="115" customWidth="1"/>
    <col min="2057" max="2057" width="10.625" style="115" customWidth="1"/>
    <col min="2058" max="2058" width="11.375" style="115" customWidth="1"/>
    <col min="2059" max="2059" width="13.875" style="115" customWidth="1"/>
    <col min="2060" max="2060" width="10.625" style="115"/>
    <col min="2061" max="2061" width="13" style="115" customWidth="1"/>
    <col min="2062" max="2062" width="10.625" style="115"/>
    <col min="2063" max="2063" width="13.25" style="115" customWidth="1"/>
    <col min="2064" max="2300" width="10.625" style="115"/>
    <col min="2301" max="2301" width="7.875" style="115" customWidth="1"/>
    <col min="2302" max="2302" width="7" style="115" customWidth="1"/>
    <col min="2303" max="2303" width="7.75" style="115" customWidth="1"/>
    <col min="2304" max="2304" width="16" style="115" customWidth="1"/>
    <col min="2305" max="2305" width="9.125" style="115" customWidth="1"/>
    <col min="2306" max="2306" width="13.75" style="115" customWidth="1"/>
    <col min="2307" max="2307" width="11.75" style="115" customWidth="1"/>
    <col min="2308" max="2308" width="3.25" style="115" customWidth="1"/>
    <col min="2309" max="2309" width="11.75" style="115" customWidth="1"/>
    <col min="2310" max="2310" width="14.625" style="115" customWidth="1"/>
    <col min="2311" max="2311" width="9.625" style="115" customWidth="1"/>
    <col min="2312" max="2312" width="14.375" style="115" customWidth="1"/>
    <col min="2313" max="2313" width="10.625" style="115" customWidth="1"/>
    <col min="2314" max="2314" width="11.375" style="115" customWidth="1"/>
    <col min="2315" max="2315" width="13.875" style="115" customWidth="1"/>
    <col min="2316" max="2316" width="10.625" style="115"/>
    <col min="2317" max="2317" width="13" style="115" customWidth="1"/>
    <col min="2318" max="2318" width="10.625" style="115"/>
    <col min="2319" max="2319" width="13.25" style="115" customWidth="1"/>
    <col min="2320" max="2556" width="10.625" style="115"/>
    <col min="2557" max="2557" width="7.875" style="115" customWidth="1"/>
    <col min="2558" max="2558" width="7" style="115" customWidth="1"/>
    <col min="2559" max="2559" width="7.75" style="115" customWidth="1"/>
    <col min="2560" max="2560" width="16" style="115" customWidth="1"/>
    <col min="2561" max="2561" width="9.125" style="115" customWidth="1"/>
    <col min="2562" max="2562" width="13.75" style="115" customWidth="1"/>
    <col min="2563" max="2563" width="11.75" style="115" customWidth="1"/>
    <col min="2564" max="2564" width="3.25" style="115" customWidth="1"/>
    <col min="2565" max="2565" width="11.75" style="115" customWidth="1"/>
    <col min="2566" max="2566" width="14.625" style="115" customWidth="1"/>
    <col min="2567" max="2567" width="9.625" style="115" customWidth="1"/>
    <col min="2568" max="2568" width="14.375" style="115" customWidth="1"/>
    <col min="2569" max="2569" width="10.625" style="115" customWidth="1"/>
    <col min="2570" max="2570" width="11.375" style="115" customWidth="1"/>
    <col min="2571" max="2571" width="13.875" style="115" customWidth="1"/>
    <col min="2572" max="2572" width="10.625" style="115"/>
    <col min="2573" max="2573" width="13" style="115" customWidth="1"/>
    <col min="2574" max="2574" width="10.625" style="115"/>
    <col min="2575" max="2575" width="13.25" style="115" customWidth="1"/>
    <col min="2576" max="2812" width="10.625" style="115"/>
    <col min="2813" max="2813" width="7.875" style="115" customWidth="1"/>
    <col min="2814" max="2814" width="7" style="115" customWidth="1"/>
    <col min="2815" max="2815" width="7.75" style="115" customWidth="1"/>
    <col min="2816" max="2816" width="16" style="115" customWidth="1"/>
    <col min="2817" max="2817" width="9.125" style="115" customWidth="1"/>
    <col min="2818" max="2818" width="13.75" style="115" customWidth="1"/>
    <col min="2819" max="2819" width="11.75" style="115" customWidth="1"/>
    <col min="2820" max="2820" width="3.25" style="115" customWidth="1"/>
    <col min="2821" max="2821" width="11.75" style="115" customWidth="1"/>
    <col min="2822" max="2822" width="14.625" style="115" customWidth="1"/>
    <col min="2823" max="2823" width="9.625" style="115" customWidth="1"/>
    <col min="2824" max="2824" width="14.375" style="115" customWidth="1"/>
    <col min="2825" max="2825" width="10.625" style="115" customWidth="1"/>
    <col min="2826" max="2826" width="11.375" style="115" customWidth="1"/>
    <col min="2827" max="2827" width="13.875" style="115" customWidth="1"/>
    <col min="2828" max="2828" width="10.625" style="115"/>
    <col min="2829" max="2829" width="13" style="115" customWidth="1"/>
    <col min="2830" max="2830" width="10.625" style="115"/>
    <col min="2831" max="2831" width="13.25" style="115" customWidth="1"/>
    <col min="2832" max="3068" width="10.625" style="115"/>
    <col min="3069" max="3069" width="7.875" style="115" customWidth="1"/>
    <col min="3070" max="3070" width="7" style="115" customWidth="1"/>
    <col min="3071" max="3071" width="7.75" style="115" customWidth="1"/>
    <col min="3072" max="3072" width="16" style="115" customWidth="1"/>
    <col min="3073" max="3073" width="9.125" style="115" customWidth="1"/>
    <col min="3074" max="3074" width="13.75" style="115" customWidth="1"/>
    <col min="3075" max="3075" width="11.75" style="115" customWidth="1"/>
    <col min="3076" max="3076" width="3.25" style="115" customWidth="1"/>
    <col min="3077" max="3077" width="11.75" style="115" customWidth="1"/>
    <col min="3078" max="3078" width="14.625" style="115" customWidth="1"/>
    <col min="3079" max="3079" width="9.625" style="115" customWidth="1"/>
    <col min="3080" max="3080" width="14.375" style="115" customWidth="1"/>
    <col min="3081" max="3081" width="10.625" style="115" customWidth="1"/>
    <col min="3082" max="3082" width="11.375" style="115" customWidth="1"/>
    <col min="3083" max="3083" width="13.875" style="115" customWidth="1"/>
    <col min="3084" max="3084" width="10.625" style="115"/>
    <col min="3085" max="3085" width="13" style="115" customWidth="1"/>
    <col min="3086" max="3086" width="10.625" style="115"/>
    <col min="3087" max="3087" width="13.25" style="115" customWidth="1"/>
    <col min="3088" max="3324" width="10.625" style="115"/>
    <col min="3325" max="3325" width="7.875" style="115" customWidth="1"/>
    <col min="3326" max="3326" width="7" style="115" customWidth="1"/>
    <col min="3327" max="3327" width="7.75" style="115" customWidth="1"/>
    <col min="3328" max="3328" width="16" style="115" customWidth="1"/>
    <col min="3329" max="3329" width="9.125" style="115" customWidth="1"/>
    <col min="3330" max="3330" width="13.75" style="115" customWidth="1"/>
    <col min="3331" max="3331" width="11.75" style="115" customWidth="1"/>
    <col min="3332" max="3332" width="3.25" style="115" customWidth="1"/>
    <col min="3333" max="3333" width="11.75" style="115" customWidth="1"/>
    <col min="3334" max="3334" width="14.625" style="115" customWidth="1"/>
    <col min="3335" max="3335" width="9.625" style="115" customWidth="1"/>
    <col min="3336" max="3336" width="14.375" style="115" customWidth="1"/>
    <col min="3337" max="3337" width="10.625" style="115" customWidth="1"/>
    <col min="3338" max="3338" width="11.375" style="115" customWidth="1"/>
    <col min="3339" max="3339" width="13.875" style="115" customWidth="1"/>
    <col min="3340" max="3340" width="10.625" style="115"/>
    <col min="3341" max="3341" width="13" style="115" customWidth="1"/>
    <col min="3342" max="3342" width="10.625" style="115"/>
    <col min="3343" max="3343" width="13.25" style="115" customWidth="1"/>
    <col min="3344" max="3580" width="10.625" style="115"/>
    <col min="3581" max="3581" width="7.875" style="115" customWidth="1"/>
    <col min="3582" max="3582" width="7" style="115" customWidth="1"/>
    <col min="3583" max="3583" width="7.75" style="115" customWidth="1"/>
    <col min="3584" max="3584" width="16" style="115" customWidth="1"/>
    <col min="3585" max="3585" width="9.125" style="115" customWidth="1"/>
    <col min="3586" max="3586" width="13.75" style="115" customWidth="1"/>
    <col min="3587" max="3587" width="11.75" style="115" customWidth="1"/>
    <col min="3588" max="3588" width="3.25" style="115" customWidth="1"/>
    <col min="3589" max="3589" width="11.75" style="115" customWidth="1"/>
    <col min="3590" max="3590" width="14.625" style="115" customWidth="1"/>
    <col min="3591" max="3591" width="9.625" style="115" customWidth="1"/>
    <col min="3592" max="3592" width="14.375" style="115" customWidth="1"/>
    <col min="3593" max="3593" width="10.625" style="115" customWidth="1"/>
    <col min="3594" max="3594" width="11.375" style="115" customWidth="1"/>
    <col min="3595" max="3595" width="13.875" style="115" customWidth="1"/>
    <col min="3596" max="3596" width="10.625" style="115"/>
    <col min="3597" max="3597" width="13" style="115" customWidth="1"/>
    <col min="3598" max="3598" width="10.625" style="115"/>
    <col min="3599" max="3599" width="13.25" style="115" customWidth="1"/>
    <col min="3600" max="3836" width="10.625" style="115"/>
    <col min="3837" max="3837" width="7.875" style="115" customWidth="1"/>
    <col min="3838" max="3838" width="7" style="115" customWidth="1"/>
    <col min="3839" max="3839" width="7.75" style="115" customWidth="1"/>
    <col min="3840" max="3840" width="16" style="115" customWidth="1"/>
    <col min="3841" max="3841" width="9.125" style="115" customWidth="1"/>
    <col min="3842" max="3842" width="13.75" style="115" customWidth="1"/>
    <col min="3843" max="3843" width="11.75" style="115" customWidth="1"/>
    <col min="3844" max="3844" width="3.25" style="115" customWidth="1"/>
    <col min="3845" max="3845" width="11.75" style="115" customWidth="1"/>
    <col min="3846" max="3846" width="14.625" style="115" customWidth="1"/>
    <col min="3847" max="3847" width="9.625" style="115" customWidth="1"/>
    <col min="3848" max="3848" width="14.375" style="115" customWidth="1"/>
    <col min="3849" max="3849" width="10.625" style="115" customWidth="1"/>
    <col min="3850" max="3850" width="11.375" style="115" customWidth="1"/>
    <col min="3851" max="3851" width="13.875" style="115" customWidth="1"/>
    <col min="3852" max="3852" width="10.625" style="115"/>
    <col min="3853" max="3853" width="13" style="115" customWidth="1"/>
    <col min="3854" max="3854" width="10.625" style="115"/>
    <col min="3855" max="3855" width="13.25" style="115" customWidth="1"/>
    <col min="3856" max="4092" width="10.625" style="115"/>
    <col min="4093" max="4093" width="7.875" style="115" customWidth="1"/>
    <col min="4094" max="4094" width="7" style="115" customWidth="1"/>
    <col min="4095" max="4095" width="7.75" style="115" customWidth="1"/>
    <col min="4096" max="4096" width="16" style="115" customWidth="1"/>
    <col min="4097" max="4097" width="9.125" style="115" customWidth="1"/>
    <col min="4098" max="4098" width="13.75" style="115" customWidth="1"/>
    <col min="4099" max="4099" width="11.75" style="115" customWidth="1"/>
    <col min="4100" max="4100" width="3.25" style="115" customWidth="1"/>
    <col min="4101" max="4101" width="11.75" style="115" customWidth="1"/>
    <col min="4102" max="4102" width="14.625" style="115" customWidth="1"/>
    <col min="4103" max="4103" width="9.625" style="115" customWidth="1"/>
    <col min="4104" max="4104" width="14.375" style="115" customWidth="1"/>
    <col min="4105" max="4105" width="10.625" style="115" customWidth="1"/>
    <col min="4106" max="4106" width="11.375" style="115" customWidth="1"/>
    <col min="4107" max="4107" width="13.875" style="115" customWidth="1"/>
    <col min="4108" max="4108" width="10.625" style="115"/>
    <col min="4109" max="4109" width="13" style="115" customWidth="1"/>
    <col min="4110" max="4110" width="10.625" style="115"/>
    <col min="4111" max="4111" width="13.25" style="115" customWidth="1"/>
    <col min="4112" max="4348" width="10.625" style="115"/>
    <col min="4349" max="4349" width="7.875" style="115" customWidth="1"/>
    <col min="4350" max="4350" width="7" style="115" customWidth="1"/>
    <col min="4351" max="4351" width="7.75" style="115" customWidth="1"/>
    <col min="4352" max="4352" width="16" style="115" customWidth="1"/>
    <col min="4353" max="4353" width="9.125" style="115" customWidth="1"/>
    <col min="4354" max="4354" width="13.75" style="115" customWidth="1"/>
    <col min="4355" max="4355" width="11.75" style="115" customWidth="1"/>
    <col min="4356" max="4356" width="3.25" style="115" customWidth="1"/>
    <col min="4357" max="4357" width="11.75" style="115" customWidth="1"/>
    <col min="4358" max="4358" width="14.625" style="115" customWidth="1"/>
    <col min="4359" max="4359" width="9.625" style="115" customWidth="1"/>
    <col min="4360" max="4360" width="14.375" style="115" customWidth="1"/>
    <col min="4361" max="4361" width="10.625" style="115" customWidth="1"/>
    <col min="4362" max="4362" width="11.375" style="115" customWidth="1"/>
    <col min="4363" max="4363" width="13.875" style="115" customWidth="1"/>
    <col min="4364" max="4364" width="10.625" style="115"/>
    <col min="4365" max="4365" width="13" style="115" customWidth="1"/>
    <col min="4366" max="4366" width="10.625" style="115"/>
    <col min="4367" max="4367" width="13.25" style="115" customWidth="1"/>
    <col min="4368" max="4604" width="10.625" style="115"/>
    <col min="4605" max="4605" width="7.875" style="115" customWidth="1"/>
    <col min="4606" max="4606" width="7" style="115" customWidth="1"/>
    <col min="4607" max="4607" width="7.75" style="115" customWidth="1"/>
    <col min="4608" max="4608" width="16" style="115" customWidth="1"/>
    <col min="4609" max="4609" width="9.125" style="115" customWidth="1"/>
    <col min="4610" max="4610" width="13.75" style="115" customWidth="1"/>
    <col min="4611" max="4611" width="11.75" style="115" customWidth="1"/>
    <col min="4612" max="4612" width="3.25" style="115" customWidth="1"/>
    <col min="4613" max="4613" width="11.75" style="115" customWidth="1"/>
    <col min="4614" max="4614" width="14.625" style="115" customWidth="1"/>
    <col min="4615" max="4615" width="9.625" style="115" customWidth="1"/>
    <col min="4616" max="4616" width="14.375" style="115" customWidth="1"/>
    <col min="4617" max="4617" width="10.625" style="115" customWidth="1"/>
    <col min="4618" max="4618" width="11.375" style="115" customWidth="1"/>
    <col min="4619" max="4619" width="13.875" style="115" customWidth="1"/>
    <col min="4620" max="4620" width="10.625" style="115"/>
    <col min="4621" max="4621" width="13" style="115" customWidth="1"/>
    <col min="4622" max="4622" width="10.625" style="115"/>
    <col min="4623" max="4623" width="13.25" style="115" customWidth="1"/>
    <col min="4624" max="4860" width="10.625" style="115"/>
    <col min="4861" max="4861" width="7.875" style="115" customWidth="1"/>
    <col min="4862" max="4862" width="7" style="115" customWidth="1"/>
    <col min="4863" max="4863" width="7.75" style="115" customWidth="1"/>
    <col min="4864" max="4864" width="16" style="115" customWidth="1"/>
    <col min="4865" max="4865" width="9.125" style="115" customWidth="1"/>
    <col min="4866" max="4866" width="13.75" style="115" customWidth="1"/>
    <col min="4867" max="4867" width="11.75" style="115" customWidth="1"/>
    <col min="4868" max="4868" width="3.25" style="115" customWidth="1"/>
    <col min="4869" max="4869" width="11.75" style="115" customWidth="1"/>
    <col min="4870" max="4870" width="14.625" style="115" customWidth="1"/>
    <col min="4871" max="4871" width="9.625" style="115" customWidth="1"/>
    <col min="4872" max="4872" width="14.375" style="115" customWidth="1"/>
    <col min="4873" max="4873" width="10.625" style="115" customWidth="1"/>
    <col min="4874" max="4874" width="11.375" style="115" customWidth="1"/>
    <col min="4875" max="4875" width="13.875" style="115" customWidth="1"/>
    <col min="4876" max="4876" width="10.625" style="115"/>
    <col min="4877" max="4877" width="13" style="115" customWidth="1"/>
    <col min="4878" max="4878" width="10.625" style="115"/>
    <col min="4879" max="4879" width="13.25" style="115" customWidth="1"/>
    <col min="4880" max="5116" width="10.625" style="115"/>
    <col min="5117" max="5117" width="7.875" style="115" customWidth="1"/>
    <col min="5118" max="5118" width="7" style="115" customWidth="1"/>
    <col min="5119" max="5119" width="7.75" style="115" customWidth="1"/>
    <col min="5120" max="5120" width="16" style="115" customWidth="1"/>
    <col min="5121" max="5121" width="9.125" style="115" customWidth="1"/>
    <col min="5122" max="5122" width="13.75" style="115" customWidth="1"/>
    <col min="5123" max="5123" width="11.75" style="115" customWidth="1"/>
    <col min="5124" max="5124" width="3.25" style="115" customWidth="1"/>
    <col min="5125" max="5125" width="11.75" style="115" customWidth="1"/>
    <col min="5126" max="5126" width="14.625" style="115" customWidth="1"/>
    <col min="5127" max="5127" width="9.625" style="115" customWidth="1"/>
    <col min="5128" max="5128" width="14.375" style="115" customWidth="1"/>
    <col min="5129" max="5129" width="10.625" style="115" customWidth="1"/>
    <col min="5130" max="5130" width="11.375" style="115" customWidth="1"/>
    <col min="5131" max="5131" width="13.875" style="115" customWidth="1"/>
    <col min="5132" max="5132" width="10.625" style="115"/>
    <col min="5133" max="5133" width="13" style="115" customWidth="1"/>
    <col min="5134" max="5134" width="10.625" style="115"/>
    <col min="5135" max="5135" width="13.25" style="115" customWidth="1"/>
    <col min="5136" max="5372" width="10.625" style="115"/>
    <col min="5373" max="5373" width="7.875" style="115" customWidth="1"/>
    <col min="5374" max="5374" width="7" style="115" customWidth="1"/>
    <col min="5375" max="5375" width="7.75" style="115" customWidth="1"/>
    <col min="5376" max="5376" width="16" style="115" customWidth="1"/>
    <col min="5377" max="5377" width="9.125" style="115" customWidth="1"/>
    <col min="5378" max="5378" width="13.75" style="115" customWidth="1"/>
    <col min="5379" max="5379" width="11.75" style="115" customWidth="1"/>
    <col min="5380" max="5380" width="3.25" style="115" customWidth="1"/>
    <col min="5381" max="5381" width="11.75" style="115" customWidth="1"/>
    <col min="5382" max="5382" width="14.625" style="115" customWidth="1"/>
    <col min="5383" max="5383" width="9.625" style="115" customWidth="1"/>
    <col min="5384" max="5384" width="14.375" style="115" customWidth="1"/>
    <col min="5385" max="5385" width="10.625" style="115" customWidth="1"/>
    <col min="5386" max="5386" width="11.375" style="115" customWidth="1"/>
    <col min="5387" max="5387" width="13.875" style="115" customWidth="1"/>
    <col min="5388" max="5388" width="10.625" style="115"/>
    <col min="5389" max="5389" width="13" style="115" customWidth="1"/>
    <col min="5390" max="5390" width="10.625" style="115"/>
    <col min="5391" max="5391" width="13.25" style="115" customWidth="1"/>
    <col min="5392" max="5628" width="10.625" style="115"/>
    <col min="5629" max="5629" width="7.875" style="115" customWidth="1"/>
    <col min="5630" max="5630" width="7" style="115" customWidth="1"/>
    <col min="5631" max="5631" width="7.75" style="115" customWidth="1"/>
    <col min="5632" max="5632" width="16" style="115" customWidth="1"/>
    <col min="5633" max="5633" width="9.125" style="115" customWidth="1"/>
    <col min="5634" max="5634" width="13.75" style="115" customWidth="1"/>
    <col min="5635" max="5635" width="11.75" style="115" customWidth="1"/>
    <col min="5636" max="5636" width="3.25" style="115" customWidth="1"/>
    <col min="5637" max="5637" width="11.75" style="115" customWidth="1"/>
    <col min="5638" max="5638" width="14.625" style="115" customWidth="1"/>
    <col min="5639" max="5639" width="9.625" style="115" customWidth="1"/>
    <col min="5640" max="5640" width="14.375" style="115" customWidth="1"/>
    <col min="5641" max="5641" width="10.625" style="115" customWidth="1"/>
    <col min="5642" max="5642" width="11.375" style="115" customWidth="1"/>
    <col min="5643" max="5643" width="13.875" style="115" customWidth="1"/>
    <col min="5644" max="5644" width="10.625" style="115"/>
    <col min="5645" max="5645" width="13" style="115" customWidth="1"/>
    <col min="5646" max="5646" width="10.625" style="115"/>
    <col min="5647" max="5647" width="13.25" style="115" customWidth="1"/>
    <col min="5648" max="5884" width="10.625" style="115"/>
    <col min="5885" max="5885" width="7.875" style="115" customWidth="1"/>
    <col min="5886" max="5886" width="7" style="115" customWidth="1"/>
    <col min="5887" max="5887" width="7.75" style="115" customWidth="1"/>
    <col min="5888" max="5888" width="16" style="115" customWidth="1"/>
    <col min="5889" max="5889" width="9.125" style="115" customWidth="1"/>
    <col min="5890" max="5890" width="13.75" style="115" customWidth="1"/>
    <col min="5891" max="5891" width="11.75" style="115" customWidth="1"/>
    <col min="5892" max="5892" width="3.25" style="115" customWidth="1"/>
    <col min="5893" max="5893" width="11.75" style="115" customWidth="1"/>
    <col min="5894" max="5894" width="14.625" style="115" customWidth="1"/>
    <col min="5895" max="5895" width="9.625" style="115" customWidth="1"/>
    <col min="5896" max="5896" width="14.375" style="115" customWidth="1"/>
    <col min="5897" max="5897" width="10.625" style="115" customWidth="1"/>
    <col min="5898" max="5898" width="11.375" style="115" customWidth="1"/>
    <col min="5899" max="5899" width="13.875" style="115" customWidth="1"/>
    <col min="5900" max="5900" width="10.625" style="115"/>
    <col min="5901" max="5901" width="13" style="115" customWidth="1"/>
    <col min="5902" max="5902" width="10.625" style="115"/>
    <col min="5903" max="5903" width="13.25" style="115" customWidth="1"/>
    <col min="5904" max="6140" width="10.625" style="115"/>
    <col min="6141" max="6141" width="7.875" style="115" customWidth="1"/>
    <col min="6142" max="6142" width="7" style="115" customWidth="1"/>
    <col min="6143" max="6143" width="7.75" style="115" customWidth="1"/>
    <col min="6144" max="6144" width="16" style="115" customWidth="1"/>
    <col min="6145" max="6145" width="9.125" style="115" customWidth="1"/>
    <col min="6146" max="6146" width="13.75" style="115" customWidth="1"/>
    <col min="6147" max="6147" width="11.75" style="115" customWidth="1"/>
    <col min="6148" max="6148" width="3.25" style="115" customWidth="1"/>
    <col min="6149" max="6149" width="11.75" style="115" customWidth="1"/>
    <col min="6150" max="6150" width="14.625" style="115" customWidth="1"/>
    <col min="6151" max="6151" width="9.625" style="115" customWidth="1"/>
    <col min="6152" max="6152" width="14.375" style="115" customWidth="1"/>
    <col min="6153" max="6153" width="10.625" style="115" customWidth="1"/>
    <col min="6154" max="6154" width="11.375" style="115" customWidth="1"/>
    <col min="6155" max="6155" width="13.875" style="115" customWidth="1"/>
    <col min="6156" max="6156" width="10.625" style="115"/>
    <col min="6157" max="6157" width="13" style="115" customWidth="1"/>
    <col min="6158" max="6158" width="10.625" style="115"/>
    <col min="6159" max="6159" width="13.25" style="115" customWidth="1"/>
    <col min="6160" max="6396" width="10.625" style="115"/>
    <col min="6397" max="6397" width="7.875" style="115" customWidth="1"/>
    <col min="6398" max="6398" width="7" style="115" customWidth="1"/>
    <col min="6399" max="6399" width="7.75" style="115" customWidth="1"/>
    <col min="6400" max="6400" width="16" style="115" customWidth="1"/>
    <col min="6401" max="6401" width="9.125" style="115" customWidth="1"/>
    <col min="6402" max="6402" width="13.75" style="115" customWidth="1"/>
    <col min="6403" max="6403" width="11.75" style="115" customWidth="1"/>
    <col min="6404" max="6404" width="3.25" style="115" customWidth="1"/>
    <col min="6405" max="6405" width="11.75" style="115" customWidth="1"/>
    <col min="6406" max="6406" width="14.625" style="115" customWidth="1"/>
    <col min="6407" max="6407" width="9.625" style="115" customWidth="1"/>
    <col min="6408" max="6408" width="14.375" style="115" customWidth="1"/>
    <col min="6409" max="6409" width="10.625" style="115" customWidth="1"/>
    <col min="6410" max="6410" width="11.375" style="115" customWidth="1"/>
    <col min="6411" max="6411" width="13.875" style="115" customWidth="1"/>
    <col min="6412" max="6412" width="10.625" style="115"/>
    <col min="6413" max="6413" width="13" style="115" customWidth="1"/>
    <col min="6414" max="6414" width="10.625" style="115"/>
    <col min="6415" max="6415" width="13.25" style="115" customWidth="1"/>
    <col min="6416" max="6652" width="10.625" style="115"/>
    <col min="6653" max="6653" width="7.875" style="115" customWidth="1"/>
    <col min="6654" max="6654" width="7" style="115" customWidth="1"/>
    <col min="6655" max="6655" width="7.75" style="115" customWidth="1"/>
    <col min="6656" max="6656" width="16" style="115" customWidth="1"/>
    <col min="6657" max="6657" width="9.125" style="115" customWidth="1"/>
    <col min="6658" max="6658" width="13.75" style="115" customWidth="1"/>
    <col min="6659" max="6659" width="11.75" style="115" customWidth="1"/>
    <col min="6660" max="6660" width="3.25" style="115" customWidth="1"/>
    <col min="6661" max="6661" width="11.75" style="115" customWidth="1"/>
    <col min="6662" max="6662" width="14.625" style="115" customWidth="1"/>
    <col min="6663" max="6663" width="9.625" style="115" customWidth="1"/>
    <col min="6664" max="6664" width="14.375" style="115" customWidth="1"/>
    <col min="6665" max="6665" width="10.625" style="115" customWidth="1"/>
    <col min="6666" max="6666" width="11.375" style="115" customWidth="1"/>
    <col min="6667" max="6667" width="13.875" style="115" customWidth="1"/>
    <col min="6668" max="6668" width="10.625" style="115"/>
    <col min="6669" max="6669" width="13" style="115" customWidth="1"/>
    <col min="6670" max="6670" width="10.625" style="115"/>
    <col min="6671" max="6671" width="13.25" style="115" customWidth="1"/>
    <col min="6672" max="6908" width="10.625" style="115"/>
    <col min="6909" max="6909" width="7.875" style="115" customWidth="1"/>
    <col min="6910" max="6910" width="7" style="115" customWidth="1"/>
    <col min="6911" max="6911" width="7.75" style="115" customWidth="1"/>
    <col min="6912" max="6912" width="16" style="115" customWidth="1"/>
    <col min="6913" max="6913" width="9.125" style="115" customWidth="1"/>
    <col min="6914" max="6914" width="13.75" style="115" customWidth="1"/>
    <col min="6915" max="6915" width="11.75" style="115" customWidth="1"/>
    <col min="6916" max="6916" width="3.25" style="115" customWidth="1"/>
    <col min="6917" max="6917" width="11.75" style="115" customWidth="1"/>
    <col min="6918" max="6918" width="14.625" style="115" customWidth="1"/>
    <col min="6919" max="6919" width="9.625" style="115" customWidth="1"/>
    <col min="6920" max="6920" width="14.375" style="115" customWidth="1"/>
    <col min="6921" max="6921" width="10.625" style="115" customWidth="1"/>
    <col min="6922" max="6922" width="11.375" style="115" customWidth="1"/>
    <col min="6923" max="6923" width="13.875" style="115" customWidth="1"/>
    <col min="6924" max="6924" width="10.625" style="115"/>
    <col min="6925" max="6925" width="13" style="115" customWidth="1"/>
    <col min="6926" max="6926" width="10.625" style="115"/>
    <col min="6927" max="6927" width="13.25" style="115" customWidth="1"/>
    <col min="6928" max="7164" width="10.625" style="115"/>
    <col min="7165" max="7165" width="7.875" style="115" customWidth="1"/>
    <col min="7166" max="7166" width="7" style="115" customWidth="1"/>
    <col min="7167" max="7167" width="7.75" style="115" customWidth="1"/>
    <col min="7168" max="7168" width="16" style="115" customWidth="1"/>
    <col min="7169" max="7169" width="9.125" style="115" customWidth="1"/>
    <col min="7170" max="7170" width="13.75" style="115" customWidth="1"/>
    <col min="7171" max="7171" width="11.75" style="115" customWidth="1"/>
    <col min="7172" max="7172" width="3.25" style="115" customWidth="1"/>
    <col min="7173" max="7173" width="11.75" style="115" customWidth="1"/>
    <col min="7174" max="7174" width="14.625" style="115" customWidth="1"/>
    <col min="7175" max="7175" width="9.625" style="115" customWidth="1"/>
    <col min="7176" max="7176" width="14.375" style="115" customWidth="1"/>
    <col min="7177" max="7177" width="10.625" style="115" customWidth="1"/>
    <col min="7178" max="7178" width="11.375" style="115" customWidth="1"/>
    <col min="7179" max="7179" width="13.875" style="115" customWidth="1"/>
    <col min="7180" max="7180" width="10.625" style="115"/>
    <col min="7181" max="7181" width="13" style="115" customWidth="1"/>
    <col min="7182" max="7182" width="10.625" style="115"/>
    <col min="7183" max="7183" width="13.25" style="115" customWidth="1"/>
    <col min="7184" max="7420" width="10.625" style="115"/>
    <col min="7421" max="7421" width="7.875" style="115" customWidth="1"/>
    <col min="7422" max="7422" width="7" style="115" customWidth="1"/>
    <col min="7423" max="7423" width="7.75" style="115" customWidth="1"/>
    <col min="7424" max="7424" width="16" style="115" customWidth="1"/>
    <col min="7425" max="7425" width="9.125" style="115" customWidth="1"/>
    <col min="7426" max="7426" width="13.75" style="115" customWidth="1"/>
    <col min="7427" max="7427" width="11.75" style="115" customWidth="1"/>
    <col min="7428" max="7428" width="3.25" style="115" customWidth="1"/>
    <col min="7429" max="7429" width="11.75" style="115" customWidth="1"/>
    <col min="7430" max="7430" width="14.625" style="115" customWidth="1"/>
    <col min="7431" max="7431" width="9.625" style="115" customWidth="1"/>
    <col min="7432" max="7432" width="14.375" style="115" customWidth="1"/>
    <col min="7433" max="7433" width="10.625" style="115" customWidth="1"/>
    <col min="7434" max="7434" width="11.375" style="115" customWidth="1"/>
    <col min="7435" max="7435" width="13.875" style="115" customWidth="1"/>
    <col min="7436" max="7436" width="10.625" style="115"/>
    <col min="7437" max="7437" width="13" style="115" customWidth="1"/>
    <col min="7438" max="7438" width="10.625" style="115"/>
    <col min="7439" max="7439" width="13.25" style="115" customWidth="1"/>
    <col min="7440" max="7676" width="10.625" style="115"/>
    <col min="7677" max="7677" width="7.875" style="115" customWidth="1"/>
    <col min="7678" max="7678" width="7" style="115" customWidth="1"/>
    <col min="7679" max="7679" width="7.75" style="115" customWidth="1"/>
    <col min="7680" max="7680" width="16" style="115" customWidth="1"/>
    <col min="7681" max="7681" width="9.125" style="115" customWidth="1"/>
    <col min="7682" max="7682" width="13.75" style="115" customWidth="1"/>
    <col min="7683" max="7683" width="11.75" style="115" customWidth="1"/>
    <col min="7684" max="7684" width="3.25" style="115" customWidth="1"/>
    <col min="7685" max="7685" width="11.75" style="115" customWidth="1"/>
    <col min="7686" max="7686" width="14.625" style="115" customWidth="1"/>
    <col min="7687" max="7687" width="9.625" style="115" customWidth="1"/>
    <col min="7688" max="7688" width="14.375" style="115" customWidth="1"/>
    <col min="7689" max="7689" width="10.625" style="115" customWidth="1"/>
    <col min="7690" max="7690" width="11.375" style="115" customWidth="1"/>
    <col min="7691" max="7691" width="13.875" style="115" customWidth="1"/>
    <col min="7692" max="7692" width="10.625" style="115"/>
    <col min="7693" max="7693" width="13" style="115" customWidth="1"/>
    <col min="7694" max="7694" width="10.625" style="115"/>
    <col min="7695" max="7695" width="13.25" style="115" customWidth="1"/>
    <col min="7696" max="7932" width="10.625" style="115"/>
    <col min="7933" max="7933" width="7.875" style="115" customWidth="1"/>
    <col min="7934" max="7934" width="7" style="115" customWidth="1"/>
    <col min="7935" max="7935" width="7.75" style="115" customWidth="1"/>
    <col min="7936" max="7936" width="16" style="115" customWidth="1"/>
    <col min="7937" max="7937" width="9.125" style="115" customWidth="1"/>
    <col min="7938" max="7938" width="13.75" style="115" customWidth="1"/>
    <col min="7939" max="7939" width="11.75" style="115" customWidth="1"/>
    <col min="7940" max="7940" width="3.25" style="115" customWidth="1"/>
    <col min="7941" max="7941" width="11.75" style="115" customWidth="1"/>
    <col min="7942" max="7942" width="14.625" style="115" customWidth="1"/>
    <col min="7943" max="7943" width="9.625" style="115" customWidth="1"/>
    <col min="7944" max="7944" width="14.375" style="115" customWidth="1"/>
    <col min="7945" max="7945" width="10.625" style="115" customWidth="1"/>
    <col min="7946" max="7946" width="11.375" style="115" customWidth="1"/>
    <col min="7947" max="7947" width="13.875" style="115" customWidth="1"/>
    <col min="7948" max="7948" width="10.625" style="115"/>
    <col min="7949" max="7949" width="13" style="115" customWidth="1"/>
    <col min="7950" max="7950" width="10.625" style="115"/>
    <col min="7951" max="7951" width="13.25" style="115" customWidth="1"/>
    <col min="7952" max="8188" width="10.625" style="115"/>
    <col min="8189" max="8189" width="7.875" style="115" customWidth="1"/>
    <col min="8190" max="8190" width="7" style="115" customWidth="1"/>
    <col min="8191" max="8191" width="7.75" style="115" customWidth="1"/>
    <col min="8192" max="8192" width="16" style="115" customWidth="1"/>
    <col min="8193" max="8193" width="9.125" style="115" customWidth="1"/>
    <col min="8194" max="8194" width="13.75" style="115" customWidth="1"/>
    <col min="8195" max="8195" width="11.75" style="115" customWidth="1"/>
    <col min="8196" max="8196" width="3.25" style="115" customWidth="1"/>
    <col min="8197" max="8197" width="11.75" style="115" customWidth="1"/>
    <col min="8198" max="8198" width="14.625" style="115" customWidth="1"/>
    <col min="8199" max="8199" width="9.625" style="115" customWidth="1"/>
    <col min="8200" max="8200" width="14.375" style="115" customWidth="1"/>
    <col min="8201" max="8201" width="10.625" style="115" customWidth="1"/>
    <col min="8202" max="8202" width="11.375" style="115" customWidth="1"/>
    <col min="8203" max="8203" width="13.875" style="115" customWidth="1"/>
    <col min="8204" max="8204" width="10.625" style="115"/>
    <col min="8205" max="8205" width="13" style="115" customWidth="1"/>
    <col min="8206" max="8206" width="10.625" style="115"/>
    <col min="8207" max="8207" width="13.25" style="115" customWidth="1"/>
    <col min="8208" max="8444" width="10.625" style="115"/>
    <col min="8445" max="8445" width="7.875" style="115" customWidth="1"/>
    <col min="8446" max="8446" width="7" style="115" customWidth="1"/>
    <col min="8447" max="8447" width="7.75" style="115" customWidth="1"/>
    <col min="8448" max="8448" width="16" style="115" customWidth="1"/>
    <col min="8449" max="8449" width="9.125" style="115" customWidth="1"/>
    <col min="8450" max="8450" width="13.75" style="115" customWidth="1"/>
    <col min="8451" max="8451" width="11.75" style="115" customWidth="1"/>
    <col min="8452" max="8452" width="3.25" style="115" customWidth="1"/>
    <col min="8453" max="8453" width="11.75" style="115" customWidth="1"/>
    <col min="8454" max="8454" width="14.625" style="115" customWidth="1"/>
    <col min="8455" max="8455" width="9.625" style="115" customWidth="1"/>
    <col min="8456" max="8456" width="14.375" style="115" customWidth="1"/>
    <col min="8457" max="8457" width="10.625" style="115" customWidth="1"/>
    <col min="8458" max="8458" width="11.375" style="115" customWidth="1"/>
    <col min="8459" max="8459" width="13.875" style="115" customWidth="1"/>
    <col min="8460" max="8460" width="10.625" style="115"/>
    <col min="8461" max="8461" width="13" style="115" customWidth="1"/>
    <col min="8462" max="8462" width="10.625" style="115"/>
    <col min="8463" max="8463" width="13.25" style="115" customWidth="1"/>
    <col min="8464" max="8700" width="10.625" style="115"/>
    <col min="8701" max="8701" width="7.875" style="115" customWidth="1"/>
    <col min="8702" max="8702" width="7" style="115" customWidth="1"/>
    <col min="8703" max="8703" width="7.75" style="115" customWidth="1"/>
    <col min="8704" max="8704" width="16" style="115" customWidth="1"/>
    <col min="8705" max="8705" width="9.125" style="115" customWidth="1"/>
    <col min="8706" max="8706" width="13.75" style="115" customWidth="1"/>
    <col min="8707" max="8707" width="11.75" style="115" customWidth="1"/>
    <col min="8708" max="8708" width="3.25" style="115" customWidth="1"/>
    <col min="8709" max="8709" width="11.75" style="115" customWidth="1"/>
    <col min="8710" max="8710" width="14.625" style="115" customWidth="1"/>
    <col min="8711" max="8711" width="9.625" style="115" customWidth="1"/>
    <col min="8712" max="8712" width="14.375" style="115" customWidth="1"/>
    <col min="8713" max="8713" width="10.625" style="115" customWidth="1"/>
    <col min="8714" max="8714" width="11.375" style="115" customWidth="1"/>
    <col min="8715" max="8715" width="13.875" style="115" customWidth="1"/>
    <col min="8716" max="8716" width="10.625" style="115"/>
    <col min="8717" max="8717" width="13" style="115" customWidth="1"/>
    <col min="8718" max="8718" width="10.625" style="115"/>
    <col min="8719" max="8719" width="13.25" style="115" customWidth="1"/>
    <col min="8720" max="8956" width="10.625" style="115"/>
    <col min="8957" max="8957" width="7.875" style="115" customWidth="1"/>
    <col min="8958" max="8958" width="7" style="115" customWidth="1"/>
    <col min="8959" max="8959" width="7.75" style="115" customWidth="1"/>
    <col min="8960" max="8960" width="16" style="115" customWidth="1"/>
    <col min="8961" max="8961" width="9.125" style="115" customWidth="1"/>
    <col min="8962" max="8962" width="13.75" style="115" customWidth="1"/>
    <col min="8963" max="8963" width="11.75" style="115" customWidth="1"/>
    <col min="8964" max="8964" width="3.25" style="115" customWidth="1"/>
    <col min="8965" max="8965" width="11.75" style="115" customWidth="1"/>
    <col min="8966" max="8966" width="14.625" style="115" customWidth="1"/>
    <col min="8967" max="8967" width="9.625" style="115" customWidth="1"/>
    <col min="8968" max="8968" width="14.375" style="115" customWidth="1"/>
    <col min="8969" max="8969" width="10.625" style="115" customWidth="1"/>
    <col min="8970" max="8970" width="11.375" style="115" customWidth="1"/>
    <col min="8971" max="8971" width="13.875" style="115" customWidth="1"/>
    <col min="8972" max="8972" width="10.625" style="115"/>
    <col min="8973" max="8973" width="13" style="115" customWidth="1"/>
    <col min="8974" max="8974" width="10.625" style="115"/>
    <col min="8975" max="8975" width="13.25" style="115" customWidth="1"/>
    <col min="8976" max="9212" width="10.625" style="115"/>
    <col min="9213" max="9213" width="7.875" style="115" customWidth="1"/>
    <col min="9214" max="9214" width="7" style="115" customWidth="1"/>
    <col min="9215" max="9215" width="7.75" style="115" customWidth="1"/>
    <col min="9216" max="9216" width="16" style="115" customWidth="1"/>
    <col min="9217" max="9217" width="9.125" style="115" customWidth="1"/>
    <col min="9218" max="9218" width="13.75" style="115" customWidth="1"/>
    <col min="9219" max="9219" width="11.75" style="115" customWidth="1"/>
    <col min="9220" max="9220" width="3.25" style="115" customWidth="1"/>
    <col min="9221" max="9221" width="11.75" style="115" customWidth="1"/>
    <col min="9222" max="9222" width="14.625" style="115" customWidth="1"/>
    <col min="9223" max="9223" width="9.625" style="115" customWidth="1"/>
    <col min="9224" max="9224" width="14.375" style="115" customWidth="1"/>
    <col min="9225" max="9225" width="10.625" style="115" customWidth="1"/>
    <col min="9226" max="9226" width="11.375" style="115" customWidth="1"/>
    <col min="9227" max="9227" width="13.875" style="115" customWidth="1"/>
    <col min="9228" max="9228" width="10.625" style="115"/>
    <col min="9229" max="9229" width="13" style="115" customWidth="1"/>
    <col min="9230" max="9230" width="10.625" style="115"/>
    <col min="9231" max="9231" width="13.25" style="115" customWidth="1"/>
    <col min="9232" max="9468" width="10.625" style="115"/>
    <col min="9469" max="9469" width="7.875" style="115" customWidth="1"/>
    <col min="9470" max="9470" width="7" style="115" customWidth="1"/>
    <col min="9471" max="9471" width="7.75" style="115" customWidth="1"/>
    <col min="9472" max="9472" width="16" style="115" customWidth="1"/>
    <col min="9473" max="9473" width="9.125" style="115" customWidth="1"/>
    <col min="9474" max="9474" width="13.75" style="115" customWidth="1"/>
    <col min="9475" max="9475" width="11.75" style="115" customWidth="1"/>
    <col min="9476" max="9476" width="3.25" style="115" customWidth="1"/>
    <col min="9477" max="9477" width="11.75" style="115" customWidth="1"/>
    <col min="9478" max="9478" width="14.625" style="115" customWidth="1"/>
    <col min="9479" max="9479" width="9.625" style="115" customWidth="1"/>
    <col min="9480" max="9480" width="14.375" style="115" customWidth="1"/>
    <col min="9481" max="9481" width="10.625" style="115" customWidth="1"/>
    <col min="9482" max="9482" width="11.375" style="115" customWidth="1"/>
    <col min="9483" max="9483" width="13.875" style="115" customWidth="1"/>
    <col min="9484" max="9484" width="10.625" style="115"/>
    <col min="9485" max="9485" width="13" style="115" customWidth="1"/>
    <col min="9486" max="9486" width="10.625" style="115"/>
    <col min="9487" max="9487" width="13.25" style="115" customWidth="1"/>
    <col min="9488" max="9724" width="10.625" style="115"/>
    <col min="9725" max="9725" width="7.875" style="115" customWidth="1"/>
    <col min="9726" max="9726" width="7" style="115" customWidth="1"/>
    <col min="9727" max="9727" width="7.75" style="115" customWidth="1"/>
    <col min="9728" max="9728" width="16" style="115" customWidth="1"/>
    <col min="9729" max="9729" width="9.125" style="115" customWidth="1"/>
    <col min="9730" max="9730" width="13.75" style="115" customWidth="1"/>
    <col min="9731" max="9731" width="11.75" style="115" customWidth="1"/>
    <col min="9732" max="9732" width="3.25" style="115" customWidth="1"/>
    <col min="9733" max="9733" width="11.75" style="115" customWidth="1"/>
    <col min="9734" max="9734" width="14.625" style="115" customWidth="1"/>
    <col min="9735" max="9735" width="9.625" style="115" customWidth="1"/>
    <col min="9736" max="9736" width="14.375" style="115" customWidth="1"/>
    <col min="9737" max="9737" width="10.625" style="115" customWidth="1"/>
    <col min="9738" max="9738" width="11.375" style="115" customWidth="1"/>
    <col min="9739" max="9739" width="13.875" style="115" customWidth="1"/>
    <col min="9740" max="9740" width="10.625" style="115"/>
    <col min="9741" max="9741" width="13" style="115" customWidth="1"/>
    <col min="9742" max="9742" width="10.625" style="115"/>
    <col min="9743" max="9743" width="13.25" style="115" customWidth="1"/>
    <col min="9744" max="9980" width="10.625" style="115"/>
    <col min="9981" max="9981" width="7.875" style="115" customWidth="1"/>
    <col min="9982" max="9982" width="7" style="115" customWidth="1"/>
    <col min="9983" max="9983" width="7.75" style="115" customWidth="1"/>
    <col min="9984" max="9984" width="16" style="115" customWidth="1"/>
    <col min="9985" max="9985" width="9.125" style="115" customWidth="1"/>
    <col min="9986" max="9986" width="13.75" style="115" customWidth="1"/>
    <col min="9987" max="9987" width="11.75" style="115" customWidth="1"/>
    <col min="9988" max="9988" width="3.25" style="115" customWidth="1"/>
    <col min="9989" max="9989" width="11.75" style="115" customWidth="1"/>
    <col min="9990" max="9990" width="14.625" style="115" customWidth="1"/>
    <col min="9991" max="9991" width="9.625" style="115" customWidth="1"/>
    <col min="9992" max="9992" width="14.375" style="115" customWidth="1"/>
    <col min="9993" max="9993" width="10.625" style="115" customWidth="1"/>
    <col min="9994" max="9994" width="11.375" style="115" customWidth="1"/>
    <col min="9995" max="9995" width="13.875" style="115" customWidth="1"/>
    <col min="9996" max="9996" width="10.625" style="115"/>
    <col min="9997" max="9997" width="13" style="115" customWidth="1"/>
    <col min="9998" max="9998" width="10.625" style="115"/>
    <col min="9999" max="9999" width="13.25" style="115" customWidth="1"/>
    <col min="10000" max="10236" width="10.625" style="115"/>
    <col min="10237" max="10237" width="7.875" style="115" customWidth="1"/>
    <col min="10238" max="10238" width="7" style="115" customWidth="1"/>
    <col min="10239" max="10239" width="7.75" style="115" customWidth="1"/>
    <col min="10240" max="10240" width="16" style="115" customWidth="1"/>
    <col min="10241" max="10241" width="9.125" style="115" customWidth="1"/>
    <col min="10242" max="10242" width="13.75" style="115" customWidth="1"/>
    <col min="10243" max="10243" width="11.75" style="115" customWidth="1"/>
    <col min="10244" max="10244" width="3.25" style="115" customWidth="1"/>
    <col min="10245" max="10245" width="11.75" style="115" customWidth="1"/>
    <col min="10246" max="10246" width="14.625" style="115" customWidth="1"/>
    <col min="10247" max="10247" width="9.625" style="115" customWidth="1"/>
    <col min="10248" max="10248" width="14.375" style="115" customWidth="1"/>
    <col min="10249" max="10249" width="10.625" style="115" customWidth="1"/>
    <col min="10250" max="10250" width="11.375" style="115" customWidth="1"/>
    <col min="10251" max="10251" width="13.875" style="115" customWidth="1"/>
    <col min="10252" max="10252" width="10.625" style="115"/>
    <col min="10253" max="10253" width="13" style="115" customWidth="1"/>
    <col min="10254" max="10254" width="10.625" style="115"/>
    <col min="10255" max="10255" width="13.25" style="115" customWidth="1"/>
    <col min="10256" max="10492" width="10.625" style="115"/>
    <col min="10493" max="10493" width="7.875" style="115" customWidth="1"/>
    <col min="10494" max="10494" width="7" style="115" customWidth="1"/>
    <col min="10495" max="10495" width="7.75" style="115" customWidth="1"/>
    <col min="10496" max="10496" width="16" style="115" customWidth="1"/>
    <col min="10497" max="10497" width="9.125" style="115" customWidth="1"/>
    <col min="10498" max="10498" width="13.75" style="115" customWidth="1"/>
    <col min="10499" max="10499" width="11.75" style="115" customWidth="1"/>
    <col min="10500" max="10500" width="3.25" style="115" customWidth="1"/>
    <col min="10501" max="10501" width="11.75" style="115" customWidth="1"/>
    <col min="10502" max="10502" width="14.625" style="115" customWidth="1"/>
    <col min="10503" max="10503" width="9.625" style="115" customWidth="1"/>
    <col min="10504" max="10504" width="14.375" style="115" customWidth="1"/>
    <col min="10505" max="10505" width="10.625" style="115" customWidth="1"/>
    <col min="10506" max="10506" width="11.375" style="115" customWidth="1"/>
    <col min="10507" max="10507" width="13.875" style="115" customWidth="1"/>
    <col min="10508" max="10508" width="10.625" style="115"/>
    <col min="10509" max="10509" width="13" style="115" customWidth="1"/>
    <col min="10510" max="10510" width="10.625" style="115"/>
    <col min="10511" max="10511" width="13.25" style="115" customWidth="1"/>
    <col min="10512" max="10748" width="10.625" style="115"/>
    <col min="10749" max="10749" width="7.875" style="115" customWidth="1"/>
    <col min="10750" max="10750" width="7" style="115" customWidth="1"/>
    <col min="10751" max="10751" width="7.75" style="115" customWidth="1"/>
    <col min="10752" max="10752" width="16" style="115" customWidth="1"/>
    <col min="10753" max="10753" width="9.125" style="115" customWidth="1"/>
    <col min="10754" max="10754" width="13.75" style="115" customWidth="1"/>
    <col min="10755" max="10755" width="11.75" style="115" customWidth="1"/>
    <col min="10756" max="10756" width="3.25" style="115" customWidth="1"/>
    <col min="10757" max="10757" width="11.75" style="115" customWidth="1"/>
    <col min="10758" max="10758" width="14.625" style="115" customWidth="1"/>
    <col min="10759" max="10759" width="9.625" style="115" customWidth="1"/>
    <col min="10760" max="10760" width="14.375" style="115" customWidth="1"/>
    <col min="10761" max="10761" width="10.625" style="115" customWidth="1"/>
    <col min="10762" max="10762" width="11.375" style="115" customWidth="1"/>
    <col min="10763" max="10763" width="13.875" style="115" customWidth="1"/>
    <col min="10764" max="10764" width="10.625" style="115"/>
    <col min="10765" max="10765" width="13" style="115" customWidth="1"/>
    <col min="10766" max="10766" width="10.625" style="115"/>
    <col min="10767" max="10767" width="13.25" style="115" customWidth="1"/>
    <col min="10768" max="11004" width="10.625" style="115"/>
    <col min="11005" max="11005" width="7.875" style="115" customWidth="1"/>
    <col min="11006" max="11006" width="7" style="115" customWidth="1"/>
    <col min="11007" max="11007" width="7.75" style="115" customWidth="1"/>
    <col min="11008" max="11008" width="16" style="115" customWidth="1"/>
    <col min="11009" max="11009" width="9.125" style="115" customWidth="1"/>
    <col min="11010" max="11010" width="13.75" style="115" customWidth="1"/>
    <col min="11011" max="11011" width="11.75" style="115" customWidth="1"/>
    <col min="11012" max="11012" width="3.25" style="115" customWidth="1"/>
    <col min="11013" max="11013" width="11.75" style="115" customWidth="1"/>
    <col min="11014" max="11014" width="14.625" style="115" customWidth="1"/>
    <col min="11015" max="11015" width="9.625" style="115" customWidth="1"/>
    <col min="11016" max="11016" width="14.375" style="115" customWidth="1"/>
    <col min="11017" max="11017" width="10.625" style="115" customWidth="1"/>
    <col min="11018" max="11018" width="11.375" style="115" customWidth="1"/>
    <col min="11019" max="11019" width="13.875" style="115" customWidth="1"/>
    <col min="11020" max="11020" width="10.625" style="115"/>
    <col min="11021" max="11021" width="13" style="115" customWidth="1"/>
    <col min="11022" max="11022" width="10.625" style="115"/>
    <col min="11023" max="11023" width="13.25" style="115" customWidth="1"/>
    <col min="11024" max="11260" width="10.625" style="115"/>
    <col min="11261" max="11261" width="7.875" style="115" customWidth="1"/>
    <col min="11262" max="11262" width="7" style="115" customWidth="1"/>
    <col min="11263" max="11263" width="7.75" style="115" customWidth="1"/>
    <col min="11264" max="11264" width="16" style="115" customWidth="1"/>
    <col min="11265" max="11265" width="9.125" style="115" customWidth="1"/>
    <col min="11266" max="11266" width="13.75" style="115" customWidth="1"/>
    <col min="11267" max="11267" width="11.75" style="115" customWidth="1"/>
    <col min="11268" max="11268" width="3.25" style="115" customWidth="1"/>
    <col min="11269" max="11269" width="11.75" style="115" customWidth="1"/>
    <col min="11270" max="11270" width="14.625" style="115" customWidth="1"/>
    <col min="11271" max="11271" width="9.625" style="115" customWidth="1"/>
    <col min="11272" max="11272" width="14.375" style="115" customWidth="1"/>
    <col min="11273" max="11273" width="10.625" style="115" customWidth="1"/>
    <col min="11274" max="11274" width="11.375" style="115" customWidth="1"/>
    <col min="11275" max="11275" width="13.875" style="115" customWidth="1"/>
    <col min="11276" max="11276" width="10.625" style="115"/>
    <col min="11277" max="11277" width="13" style="115" customWidth="1"/>
    <col min="11278" max="11278" width="10.625" style="115"/>
    <col min="11279" max="11279" width="13.25" style="115" customWidth="1"/>
    <col min="11280" max="11516" width="10.625" style="115"/>
    <col min="11517" max="11517" width="7.875" style="115" customWidth="1"/>
    <col min="11518" max="11518" width="7" style="115" customWidth="1"/>
    <col min="11519" max="11519" width="7.75" style="115" customWidth="1"/>
    <col min="11520" max="11520" width="16" style="115" customWidth="1"/>
    <col min="11521" max="11521" width="9.125" style="115" customWidth="1"/>
    <col min="11522" max="11522" width="13.75" style="115" customWidth="1"/>
    <col min="11523" max="11523" width="11.75" style="115" customWidth="1"/>
    <col min="11524" max="11524" width="3.25" style="115" customWidth="1"/>
    <col min="11525" max="11525" width="11.75" style="115" customWidth="1"/>
    <col min="11526" max="11526" width="14.625" style="115" customWidth="1"/>
    <col min="11527" max="11527" width="9.625" style="115" customWidth="1"/>
    <col min="11528" max="11528" width="14.375" style="115" customWidth="1"/>
    <col min="11529" max="11529" width="10.625" style="115" customWidth="1"/>
    <col min="11530" max="11530" width="11.375" style="115" customWidth="1"/>
    <col min="11531" max="11531" width="13.875" style="115" customWidth="1"/>
    <col min="11532" max="11532" width="10.625" style="115"/>
    <col min="11533" max="11533" width="13" style="115" customWidth="1"/>
    <col min="11534" max="11534" width="10.625" style="115"/>
    <col min="11535" max="11535" width="13.25" style="115" customWidth="1"/>
    <col min="11536" max="11772" width="10.625" style="115"/>
    <col min="11773" max="11773" width="7.875" style="115" customWidth="1"/>
    <col min="11774" max="11774" width="7" style="115" customWidth="1"/>
    <col min="11775" max="11775" width="7.75" style="115" customWidth="1"/>
    <col min="11776" max="11776" width="16" style="115" customWidth="1"/>
    <col min="11777" max="11777" width="9.125" style="115" customWidth="1"/>
    <col min="11778" max="11778" width="13.75" style="115" customWidth="1"/>
    <col min="11779" max="11779" width="11.75" style="115" customWidth="1"/>
    <col min="11780" max="11780" width="3.25" style="115" customWidth="1"/>
    <col min="11781" max="11781" width="11.75" style="115" customWidth="1"/>
    <col min="11782" max="11782" width="14.625" style="115" customWidth="1"/>
    <col min="11783" max="11783" width="9.625" style="115" customWidth="1"/>
    <col min="11784" max="11784" width="14.375" style="115" customWidth="1"/>
    <col min="11785" max="11785" width="10.625" style="115" customWidth="1"/>
    <col min="11786" max="11786" width="11.375" style="115" customWidth="1"/>
    <col min="11787" max="11787" width="13.875" style="115" customWidth="1"/>
    <col min="11788" max="11788" width="10.625" style="115"/>
    <col min="11789" max="11789" width="13" style="115" customWidth="1"/>
    <col min="11790" max="11790" width="10.625" style="115"/>
    <col min="11791" max="11791" width="13.25" style="115" customWidth="1"/>
    <col min="11792" max="12028" width="10.625" style="115"/>
    <col min="12029" max="12029" width="7.875" style="115" customWidth="1"/>
    <col min="12030" max="12030" width="7" style="115" customWidth="1"/>
    <col min="12031" max="12031" width="7.75" style="115" customWidth="1"/>
    <col min="12032" max="12032" width="16" style="115" customWidth="1"/>
    <col min="12033" max="12033" width="9.125" style="115" customWidth="1"/>
    <col min="12034" max="12034" width="13.75" style="115" customWidth="1"/>
    <col min="12035" max="12035" width="11.75" style="115" customWidth="1"/>
    <col min="12036" max="12036" width="3.25" style="115" customWidth="1"/>
    <col min="12037" max="12037" width="11.75" style="115" customWidth="1"/>
    <col min="12038" max="12038" width="14.625" style="115" customWidth="1"/>
    <col min="12039" max="12039" width="9.625" style="115" customWidth="1"/>
    <col min="12040" max="12040" width="14.375" style="115" customWidth="1"/>
    <col min="12041" max="12041" width="10.625" style="115" customWidth="1"/>
    <col min="12042" max="12042" width="11.375" style="115" customWidth="1"/>
    <col min="12043" max="12043" width="13.875" style="115" customWidth="1"/>
    <col min="12044" max="12044" width="10.625" style="115"/>
    <col min="12045" max="12045" width="13" style="115" customWidth="1"/>
    <col min="12046" max="12046" width="10.625" style="115"/>
    <col min="12047" max="12047" width="13.25" style="115" customWidth="1"/>
    <col min="12048" max="12284" width="10.625" style="115"/>
    <col min="12285" max="12285" width="7.875" style="115" customWidth="1"/>
    <col min="12286" max="12286" width="7" style="115" customWidth="1"/>
    <col min="12287" max="12287" width="7.75" style="115" customWidth="1"/>
    <col min="12288" max="12288" width="16" style="115" customWidth="1"/>
    <col min="12289" max="12289" width="9.125" style="115" customWidth="1"/>
    <col min="12290" max="12290" width="13.75" style="115" customWidth="1"/>
    <col min="12291" max="12291" width="11.75" style="115" customWidth="1"/>
    <col min="12292" max="12292" width="3.25" style="115" customWidth="1"/>
    <col min="12293" max="12293" width="11.75" style="115" customWidth="1"/>
    <col min="12294" max="12294" width="14.625" style="115" customWidth="1"/>
    <col min="12295" max="12295" width="9.625" style="115" customWidth="1"/>
    <col min="12296" max="12296" width="14.375" style="115" customWidth="1"/>
    <col min="12297" max="12297" width="10.625" style="115" customWidth="1"/>
    <col min="12298" max="12298" width="11.375" style="115" customWidth="1"/>
    <col min="12299" max="12299" width="13.875" style="115" customWidth="1"/>
    <col min="12300" max="12300" width="10.625" style="115"/>
    <col min="12301" max="12301" width="13" style="115" customWidth="1"/>
    <col min="12302" max="12302" width="10.625" style="115"/>
    <col min="12303" max="12303" width="13.25" style="115" customWidth="1"/>
    <col min="12304" max="12540" width="10.625" style="115"/>
    <col min="12541" max="12541" width="7.875" style="115" customWidth="1"/>
    <col min="12542" max="12542" width="7" style="115" customWidth="1"/>
    <col min="12543" max="12543" width="7.75" style="115" customWidth="1"/>
    <col min="12544" max="12544" width="16" style="115" customWidth="1"/>
    <col min="12545" max="12545" width="9.125" style="115" customWidth="1"/>
    <col min="12546" max="12546" width="13.75" style="115" customWidth="1"/>
    <col min="12547" max="12547" width="11.75" style="115" customWidth="1"/>
    <col min="12548" max="12548" width="3.25" style="115" customWidth="1"/>
    <col min="12549" max="12549" width="11.75" style="115" customWidth="1"/>
    <col min="12550" max="12550" width="14.625" style="115" customWidth="1"/>
    <col min="12551" max="12551" width="9.625" style="115" customWidth="1"/>
    <col min="12552" max="12552" width="14.375" style="115" customWidth="1"/>
    <col min="12553" max="12553" width="10.625" style="115" customWidth="1"/>
    <col min="12554" max="12554" width="11.375" style="115" customWidth="1"/>
    <col min="12555" max="12555" width="13.875" style="115" customWidth="1"/>
    <col min="12556" max="12556" width="10.625" style="115"/>
    <col min="12557" max="12557" width="13" style="115" customWidth="1"/>
    <col min="12558" max="12558" width="10.625" style="115"/>
    <col min="12559" max="12559" width="13.25" style="115" customWidth="1"/>
    <col min="12560" max="12796" width="10.625" style="115"/>
    <col min="12797" max="12797" width="7.875" style="115" customWidth="1"/>
    <col min="12798" max="12798" width="7" style="115" customWidth="1"/>
    <col min="12799" max="12799" width="7.75" style="115" customWidth="1"/>
    <col min="12800" max="12800" width="16" style="115" customWidth="1"/>
    <col min="12801" max="12801" width="9.125" style="115" customWidth="1"/>
    <col min="12802" max="12802" width="13.75" style="115" customWidth="1"/>
    <col min="12803" max="12803" width="11.75" style="115" customWidth="1"/>
    <col min="12804" max="12804" width="3.25" style="115" customWidth="1"/>
    <col min="12805" max="12805" width="11.75" style="115" customWidth="1"/>
    <col min="12806" max="12806" width="14.625" style="115" customWidth="1"/>
    <col min="12807" max="12807" width="9.625" style="115" customWidth="1"/>
    <col min="12808" max="12808" width="14.375" style="115" customWidth="1"/>
    <col min="12809" max="12809" width="10.625" style="115" customWidth="1"/>
    <col min="12810" max="12810" width="11.375" style="115" customWidth="1"/>
    <col min="12811" max="12811" width="13.875" style="115" customWidth="1"/>
    <col min="12812" max="12812" width="10.625" style="115"/>
    <col min="12813" max="12813" width="13" style="115" customWidth="1"/>
    <col min="12814" max="12814" width="10.625" style="115"/>
    <col min="12815" max="12815" width="13.25" style="115" customWidth="1"/>
    <col min="12816" max="13052" width="10.625" style="115"/>
    <col min="13053" max="13053" width="7.875" style="115" customWidth="1"/>
    <col min="13054" max="13054" width="7" style="115" customWidth="1"/>
    <col min="13055" max="13055" width="7.75" style="115" customWidth="1"/>
    <col min="13056" max="13056" width="16" style="115" customWidth="1"/>
    <col min="13057" max="13057" width="9.125" style="115" customWidth="1"/>
    <col min="13058" max="13058" width="13.75" style="115" customWidth="1"/>
    <col min="13059" max="13059" width="11.75" style="115" customWidth="1"/>
    <col min="13060" max="13060" width="3.25" style="115" customWidth="1"/>
    <col min="13061" max="13061" width="11.75" style="115" customWidth="1"/>
    <col min="13062" max="13062" width="14.625" style="115" customWidth="1"/>
    <col min="13063" max="13063" width="9.625" style="115" customWidth="1"/>
    <col min="13064" max="13064" width="14.375" style="115" customWidth="1"/>
    <col min="13065" max="13065" width="10.625" style="115" customWidth="1"/>
    <col min="13066" max="13066" width="11.375" style="115" customWidth="1"/>
    <col min="13067" max="13067" width="13.875" style="115" customWidth="1"/>
    <col min="13068" max="13068" width="10.625" style="115"/>
    <col min="13069" max="13069" width="13" style="115" customWidth="1"/>
    <col min="13070" max="13070" width="10.625" style="115"/>
    <col min="13071" max="13071" width="13.25" style="115" customWidth="1"/>
    <col min="13072" max="13308" width="10.625" style="115"/>
    <col min="13309" max="13309" width="7.875" style="115" customWidth="1"/>
    <col min="13310" max="13310" width="7" style="115" customWidth="1"/>
    <col min="13311" max="13311" width="7.75" style="115" customWidth="1"/>
    <col min="13312" max="13312" width="16" style="115" customWidth="1"/>
    <col min="13313" max="13313" width="9.125" style="115" customWidth="1"/>
    <col min="13314" max="13314" width="13.75" style="115" customWidth="1"/>
    <col min="13315" max="13315" width="11.75" style="115" customWidth="1"/>
    <col min="13316" max="13316" width="3.25" style="115" customWidth="1"/>
    <col min="13317" max="13317" width="11.75" style="115" customWidth="1"/>
    <col min="13318" max="13318" width="14.625" style="115" customWidth="1"/>
    <col min="13319" max="13319" width="9.625" style="115" customWidth="1"/>
    <col min="13320" max="13320" width="14.375" style="115" customWidth="1"/>
    <col min="13321" max="13321" width="10.625" style="115" customWidth="1"/>
    <col min="13322" max="13322" width="11.375" style="115" customWidth="1"/>
    <col min="13323" max="13323" width="13.875" style="115" customWidth="1"/>
    <col min="13324" max="13324" width="10.625" style="115"/>
    <col min="13325" max="13325" width="13" style="115" customWidth="1"/>
    <col min="13326" max="13326" width="10.625" style="115"/>
    <col min="13327" max="13327" width="13.25" style="115" customWidth="1"/>
    <col min="13328" max="13564" width="10.625" style="115"/>
    <col min="13565" max="13565" width="7.875" style="115" customWidth="1"/>
    <col min="13566" max="13566" width="7" style="115" customWidth="1"/>
    <col min="13567" max="13567" width="7.75" style="115" customWidth="1"/>
    <col min="13568" max="13568" width="16" style="115" customWidth="1"/>
    <col min="13569" max="13569" width="9.125" style="115" customWidth="1"/>
    <col min="13570" max="13570" width="13.75" style="115" customWidth="1"/>
    <col min="13571" max="13571" width="11.75" style="115" customWidth="1"/>
    <col min="13572" max="13572" width="3.25" style="115" customWidth="1"/>
    <col min="13573" max="13573" width="11.75" style="115" customWidth="1"/>
    <col min="13574" max="13574" width="14.625" style="115" customWidth="1"/>
    <col min="13575" max="13575" width="9.625" style="115" customWidth="1"/>
    <col min="13576" max="13576" width="14.375" style="115" customWidth="1"/>
    <col min="13577" max="13577" width="10.625" style="115" customWidth="1"/>
    <col min="13578" max="13578" width="11.375" style="115" customWidth="1"/>
    <col min="13579" max="13579" width="13.875" style="115" customWidth="1"/>
    <col min="13580" max="13580" width="10.625" style="115"/>
    <col min="13581" max="13581" width="13" style="115" customWidth="1"/>
    <col min="13582" max="13582" width="10.625" style="115"/>
    <col min="13583" max="13583" width="13.25" style="115" customWidth="1"/>
    <col min="13584" max="13820" width="10.625" style="115"/>
    <col min="13821" max="13821" width="7.875" style="115" customWidth="1"/>
    <col min="13822" max="13822" width="7" style="115" customWidth="1"/>
    <col min="13823" max="13823" width="7.75" style="115" customWidth="1"/>
    <col min="13824" max="13824" width="16" style="115" customWidth="1"/>
    <col min="13825" max="13825" width="9.125" style="115" customWidth="1"/>
    <col min="13826" max="13826" width="13.75" style="115" customWidth="1"/>
    <col min="13827" max="13827" width="11.75" style="115" customWidth="1"/>
    <col min="13828" max="13828" width="3.25" style="115" customWidth="1"/>
    <col min="13829" max="13829" width="11.75" style="115" customWidth="1"/>
    <col min="13830" max="13830" width="14.625" style="115" customWidth="1"/>
    <col min="13831" max="13831" width="9.625" style="115" customWidth="1"/>
    <col min="13832" max="13832" width="14.375" style="115" customWidth="1"/>
    <col min="13833" max="13833" width="10.625" style="115" customWidth="1"/>
    <col min="13834" max="13834" width="11.375" style="115" customWidth="1"/>
    <col min="13835" max="13835" width="13.875" style="115" customWidth="1"/>
    <col min="13836" max="13836" width="10.625" style="115"/>
    <col min="13837" max="13837" width="13" style="115" customWidth="1"/>
    <col min="13838" max="13838" width="10.625" style="115"/>
    <col min="13839" max="13839" width="13.25" style="115" customWidth="1"/>
    <col min="13840" max="14076" width="10.625" style="115"/>
    <col min="14077" max="14077" width="7.875" style="115" customWidth="1"/>
    <col min="14078" max="14078" width="7" style="115" customWidth="1"/>
    <col min="14079" max="14079" width="7.75" style="115" customWidth="1"/>
    <col min="14080" max="14080" width="16" style="115" customWidth="1"/>
    <col min="14081" max="14081" width="9.125" style="115" customWidth="1"/>
    <col min="14082" max="14082" width="13.75" style="115" customWidth="1"/>
    <col min="14083" max="14083" width="11.75" style="115" customWidth="1"/>
    <col min="14084" max="14084" width="3.25" style="115" customWidth="1"/>
    <col min="14085" max="14085" width="11.75" style="115" customWidth="1"/>
    <col min="14086" max="14086" width="14.625" style="115" customWidth="1"/>
    <col min="14087" max="14087" width="9.625" style="115" customWidth="1"/>
    <col min="14088" max="14088" width="14.375" style="115" customWidth="1"/>
    <col min="14089" max="14089" width="10.625" style="115" customWidth="1"/>
    <col min="14090" max="14090" width="11.375" style="115" customWidth="1"/>
    <col min="14091" max="14091" width="13.875" style="115" customWidth="1"/>
    <col min="14092" max="14092" width="10.625" style="115"/>
    <col min="14093" max="14093" width="13" style="115" customWidth="1"/>
    <col min="14094" max="14094" width="10.625" style="115"/>
    <col min="14095" max="14095" width="13.25" style="115" customWidth="1"/>
    <col min="14096" max="14332" width="10.625" style="115"/>
    <col min="14333" max="14333" width="7.875" style="115" customWidth="1"/>
    <col min="14334" max="14334" width="7" style="115" customWidth="1"/>
    <col min="14335" max="14335" width="7.75" style="115" customWidth="1"/>
    <col min="14336" max="14336" width="16" style="115" customWidth="1"/>
    <col min="14337" max="14337" width="9.125" style="115" customWidth="1"/>
    <col min="14338" max="14338" width="13.75" style="115" customWidth="1"/>
    <col min="14339" max="14339" width="11.75" style="115" customWidth="1"/>
    <col min="14340" max="14340" width="3.25" style="115" customWidth="1"/>
    <col min="14341" max="14341" width="11.75" style="115" customWidth="1"/>
    <col min="14342" max="14342" width="14.625" style="115" customWidth="1"/>
    <col min="14343" max="14343" width="9.625" style="115" customWidth="1"/>
    <col min="14344" max="14344" width="14.375" style="115" customWidth="1"/>
    <col min="14345" max="14345" width="10.625" style="115" customWidth="1"/>
    <col min="14346" max="14346" width="11.375" style="115" customWidth="1"/>
    <col min="14347" max="14347" width="13.875" style="115" customWidth="1"/>
    <col min="14348" max="14348" width="10.625" style="115"/>
    <col min="14349" max="14349" width="13" style="115" customWidth="1"/>
    <col min="14350" max="14350" width="10.625" style="115"/>
    <col min="14351" max="14351" width="13.25" style="115" customWidth="1"/>
    <col min="14352" max="14588" width="10.625" style="115"/>
    <col min="14589" max="14589" width="7.875" style="115" customWidth="1"/>
    <col min="14590" max="14590" width="7" style="115" customWidth="1"/>
    <col min="14591" max="14591" width="7.75" style="115" customWidth="1"/>
    <col min="14592" max="14592" width="16" style="115" customWidth="1"/>
    <col min="14593" max="14593" width="9.125" style="115" customWidth="1"/>
    <col min="14594" max="14594" width="13.75" style="115" customWidth="1"/>
    <col min="14595" max="14595" width="11.75" style="115" customWidth="1"/>
    <col min="14596" max="14596" width="3.25" style="115" customWidth="1"/>
    <col min="14597" max="14597" width="11.75" style="115" customWidth="1"/>
    <col min="14598" max="14598" width="14.625" style="115" customWidth="1"/>
    <col min="14599" max="14599" width="9.625" style="115" customWidth="1"/>
    <col min="14600" max="14600" width="14.375" style="115" customWidth="1"/>
    <col min="14601" max="14601" width="10.625" style="115" customWidth="1"/>
    <col min="14602" max="14602" width="11.375" style="115" customWidth="1"/>
    <col min="14603" max="14603" width="13.875" style="115" customWidth="1"/>
    <col min="14604" max="14604" width="10.625" style="115"/>
    <col min="14605" max="14605" width="13" style="115" customWidth="1"/>
    <col min="14606" max="14606" width="10.625" style="115"/>
    <col min="14607" max="14607" width="13.25" style="115" customWidth="1"/>
    <col min="14608" max="14844" width="10.625" style="115"/>
    <col min="14845" max="14845" width="7.875" style="115" customWidth="1"/>
    <col min="14846" max="14846" width="7" style="115" customWidth="1"/>
    <col min="14847" max="14847" width="7.75" style="115" customWidth="1"/>
    <col min="14848" max="14848" width="16" style="115" customWidth="1"/>
    <col min="14849" max="14849" width="9.125" style="115" customWidth="1"/>
    <col min="14850" max="14850" width="13.75" style="115" customWidth="1"/>
    <col min="14851" max="14851" width="11.75" style="115" customWidth="1"/>
    <col min="14852" max="14852" width="3.25" style="115" customWidth="1"/>
    <col min="14853" max="14853" width="11.75" style="115" customWidth="1"/>
    <col min="14854" max="14854" width="14.625" style="115" customWidth="1"/>
    <col min="14855" max="14855" width="9.625" style="115" customWidth="1"/>
    <col min="14856" max="14856" width="14.375" style="115" customWidth="1"/>
    <col min="14857" max="14857" width="10.625" style="115" customWidth="1"/>
    <col min="14858" max="14858" width="11.375" style="115" customWidth="1"/>
    <col min="14859" max="14859" width="13.875" style="115" customWidth="1"/>
    <col min="14860" max="14860" width="10.625" style="115"/>
    <col min="14861" max="14861" width="13" style="115" customWidth="1"/>
    <col min="14862" max="14862" width="10.625" style="115"/>
    <col min="14863" max="14863" width="13.25" style="115" customWidth="1"/>
    <col min="14864" max="15100" width="10.625" style="115"/>
    <col min="15101" max="15101" width="7.875" style="115" customWidth="1"/>
    <col min="15102" max="15102" width="7" style="115" customWidth="1"/>
    <col min="15103" max="15103" width="7.75" style="115" customWidth="1"/>
    <col min="15104" max="15104" width="16" style="115" customWidth="1"/>
    <col min="15105" max="15105" width="9.125" style="115" customWidth="1"/>
    <col min="15106" max="15106" width="13.75" style="115" customWidth="1"/>
    <col min="15107" max="15107" width="11.75" style="115" customWidth="1"/>
    <col min="15108" max="15108" width="3.25" style="115" customWidth="1"/>
    <col min="15109" max="15109" width="11.75" style="115" customWidth="1"/>
    <col min="15110" max="15110" width="14.625" style="115" customWidth="1"/>
    <col min="15111" max="15111" width="9.625" style="115" customWidth="1"/>
    <col min="15112" max="15112" width="14.375" style="115" customWidth="1"/>
    <col min="15113" max="15113" width="10.625" style="115" customWidth="1"/>
    <col min="15114" max="15114" width="11.375" style="115" customWidth="1"/>
    <col min="15115" max="15115" width="13.875" style="115" customWidth="1"/>
    <col min="15116" max="15116" width="10.625" style="115"/>
    <col min="15117" max="15117" width="13" style="115" customWidth="1"/>
    <col min="15118" max="15118" width="10.625" style="115"/>
    <col min="15119" max="15119" width="13.25" style="115" customWidth="1"/>
    <col min="15120" max="15356" width="10.625" style="115"/>
    <col min="15357" max="15357" width="7.875" style="115" customWidth="1"/>
    <col min="15358" max="15358" width="7" style="115" customWidth="1"/>
    <col min="15359" max="15359" width="7.75" style="115" customWidth="1"/>
    <col min="15360" max="15360" width="16" style="115" customWidth="1"/>
    <col min="15361" max="15361" width="9.125" style="115" customWidth="1"/>
    <col min="15362" max="15362" width="13.75" style="115" customWidth="1"/>
    <col min="15363" max="15363" width="11.75" style="115" customWidth="1"/>
    <col min="15364" max="15364" width="3.25" style="115" customWidth="1"/>
    <col min="15365" max="15365" width="11.75" style="115" customWidth="1"/>
    <col min="15366" max="15366" width="14.625" style="115" customWidth="1"/>
    <col min="15367" max="15367" width="9.625" style="115" customWidth="1"/>
    <col min="15368" max="15368" width="14.375" style="115" customWidth="1"/>
    <col min="15369" max="15369" width="10.625" style="115" customWidth="1"/>
    <col min="15370" max="15370" width="11.375" style="115" customWidth="1"/>
    <col min="15371" max="15371" width="13.875" style="115" customWidth="1"/>
    <col min="15372" max="15372" width="10.625" style="115"/>
    <col min="15373" max="15373" width="13" style="115" customWidth="1"/>
    <col min="15374" max="15374" width="10.625" style="115"/>
    <col min="15375" max="15375" width="13.25" style="115" customWidth="1"/>
    <col min="15376" max="15612" width="10.625" style="115"/>
    <col min="15613" max="15613" width="7.875" style="115" customWidth="1"/>
    <col min="15614" max="15614" width="7" style="115" customWidth="1"/>
    <col min="15615" max="15615" width="7.75" style="115" customWidth="1"/>
    <col min="15616" max="15616" width="16" style="115" customWidth="1"/>
    <col min="15617" max="15617" width="9.125" style="115" customWidth="1"/>
    <col min="15618" max="15618" width="13.75" style="115" customWidth="1"/>
    <col min="15619" max="15619" width="11.75" style="115" customWidth="1"/>
    <col min="15620" max="15620" width="3.25" style="115" customWidth="1"/>
    <col min="15621" max="15621" width="11.75" style="115" customWidth="1"/>
    <col min="15622" max="15622" width="14.625" style="115" customWidth="1"/>
    <col min="15623" max="15623" width="9.625" style="115" customWidth="1"/>
    <col min="15624" max="15624" width="14.375" style="115" customWidth="1"/>
    <col min="15625" max="15625" width="10.625" style="115" customWidth="1"/>
    <col min="15626" max="15626" width="11.375" style="115" customWidth="1"/>
    <col min="15627" max="15627" width="13.875" style="115" customWidth="1"/>
    <col min="15628" max="15628" width="10.625" style="115"/>
    <col min="15629" max="15629" width="13" style="115" customWidth="1"/>
    <col min="15630" max="15630" width="10.625" style="115"/>
    <col min="15631" max="15631" width="13.25" style="115" customWidth="1"/>
    <col min="15632" max="15868" width="10.625" style="115"/>
    <col min="15869" max="15869" width="7.875" style="115" customWidth="1"/>
    <col min="15870" max="15870" width="7" style="115" customWidth="1"/>
    <col min="15871" max="15871" width="7.75" style="115" customWidth="1"/>
    <col min="15872" max="15872" width="16" style="115" customWidth="1"/>
    <col min="15873" max="15873" width="9.125" style="115" customWidth="1"/>
    <col min="15874" max="15874" width="13.75" style="115" customWidth="1"/>
    <col min="15875" max="15875" width="11.75" style="115" customWidth="1"/>
    <col min="15876" max="15876" width="3.25" style="115" customWidth="1"/>
    <col min="15877" max="15877" width="11.75" style="115" customWidth="1"/>
    <col min="15878" max="15878" width="14.625" style="115" customWidth="1"/>
    <col min="15879" max="15879" width="9.625" style="115" customWidth="1"/>
    <col min="15880" max="15880" width="14.375" style="115" customWidth="1"/>
    <col min="15881" max="15881" width="10.625" style="115" customWidth="1"/>
    <col min="15882" max="15882" width="11.375" style="115" customWidth="1"/>
    <col min="15883" max="15883" width="13.875" style="115" customWidth="1"/>
    <col min="15884" max="15884" width="10.625" style="115"/>
    <col min="15885" max="15885" width="13" style="115" customWidth="1"/>
    <col min="15886" max="15886" width="10.625" style="115"/>
    <col min="15887" max="15887" width="13.25" style="115" customWidth="1"/>
    <col min="15888" max="16124" width="10.625" style="115"/>
    <col min="16125" max="16125" width="7.875" style="115" customWidth="1"/>
    <col min="16126" max="16126" width="7" style="115" customWidth="1"/>
    <col min="16127" max="16127" width="7.75" style="115" customWidth="1"/>
    <col min="16128" max="16128" width="16" style="115" customWidth="1"/>
    <col min="16129" max="16129" width="9.125" style="115" customWidth="1"/>
    <col min="16130" max="16130" width="13.75" style="115" customWidth="1"/>
    <col min="16131" max="16131" width="11.75" style="115" customWidth="1"/>
    <col min="16132" max="16132" width="3.25" style="115" customWidth="1"/>
    <col min="16133" max="16133" width="11.75" style="115" customWidth="1"/>
    <col min="16134" max="16134" width="14.625" style="115" customWidth="1"/>
    <col min="16135" max="16135" width="9.625" style="115" customWidth="1"/>
    <col min="16136" max="16136" width="14.375" style="115" customWidth="1"/>
    <col min="16137" max="16137" width="10.625" style="115" customWidth="1"/>
    <col min="16138" max="16138" width="11.375" style="115" customWidth="1"/>
    <col min="16139" max="16139" width="13.875" style="115" customWidth="1"/>
    <col min="16140" max="16140" width="10.625" style="115"/>
    <col min="16141" max="16141" width="13" style="115" customWidth="1"/>
    <col min="16142" max="16142" width="10.625" style="115"/>
    <col min="16143" max="16143" width="13.25" style="115" customWidth="1"/>
    <col min="16144" max="16384" width="10.625" style="115"/>
  </cols>
  <sheetData>
    <row r="1" spans="2:13" s="114" customFormat="1" ht="15" customHeight="1"/>
    <row r="2" spans="2:13" s="114" customFormat="1" ht="15" customHeight="1">
      <c r="B2" s="632" t="s">
        <v>0</v>
      </c>
      <c r="C2" s="632"/>
      <c r="D2" s="632"/>
      <c r="E2" s="632"/>
      <c r="F2" s="632"/>
      <c r="G2" s="252"/>
      <c r="H2" s="252"/>
      <c r="I2" s="252"/>
      <c r="J2" s="252"/>
      <c r="K2" s="252"/>
      <c r="L2" s="252"/>
      <c r="M2" s="252"/>
    </row>
    <row r="3" spans="2:13" s="114" customFormat="1" ht="15" customHeight="1">
      <c r="B3" s="632" t="s">
        <v>1</v>
      </c>
      <c r="C3" s="632"/>
      <c r="D3" s="632"/>
      <c r="E3" s="632"/>
      <c r="F3" s="632"/>
      <c r="G3" s="252"/>
      <c r="H3" s="252"/>
      <c r="I3" s="252"/>
      <c r="J3" s="252"/>
      <c r="K3" s="252"/>
      <c r="L3" s="252"/>
      <c r="M3" s="252"/>
    </row>
    <row r="4" spans="2:13" s="114" customFormat="1" ht="15" customHeight="1">
      <c r="B4" s="632" t="s">
        <v>202</v>
      </c>
      <c r="C4" s="632"/>
      <c r="D4" s="632"/>
      <c r="E4" s="632"/>
      <c r="F4" s="632"/>
      <c r="G4" s="252"/>
      <c r="H4" s="252"/>
      <c r="I4" s="252"/>
      <c r="J4" s="252"/>
      <c r="K4" s="252"/>
      <c r="L4" s="252"/>
      <c r="M4" s="252"/>
    </row>
    <row r="5" spans="2:13" ht="15" customHeight="1" thickBot="1">
      <c r="B5" s="806" t="s">
        <v>116</v>
      </c>
      <c r="C5" s="806"/>
      <c r="D5" s="806"/>
      <c r="E5" s="806"/>
      <c r="F5" s="806"/>
      <c r="G5" s="355"/>
      <c r="H5" s="355"/>
      <c r="I5" s="355"/>
      <c r="J5" s="355"/>
      <c r="K5" s="355"/>
      <c r="L5" s="355"/>
      <c r="M5" s="355"/>
    </row>
    <row r="6" spans="2:13" ht="15" customHeight="1" thickBot="1">
      <c r="B6" s="803" t="e">
        <f>#REF!</f>
        <v>#REF!</v>
      </c>
      <c r="C6" s="804"/>
      <c r="D6" s="804"/>
      <c r="E6" s="804"/>
      <c r="F6" s="805"/>
      <c r="G6" s="354"/>
      <c r="H6" s="354"/>
      <c r="I6" s="354"/>
      <c r="J6" s="354"/>
      <c r="K6" s="354"/>
      <c r="L6" s="354"/>
      <c r="M6" s="354"/>
    </row>
    <row r="7" spans="2:13" s="114" customFormat="1" ht="16.5" thickBot="1">
      <c r="B7" s="116" t="s">
        <v>110</v>
      </c>
      <c r="C7" s="117" t="s">
        <v>315</v>
      </c>
      <c r="D7" s="117" t="s">
        <v>250</v>
      </c>
      <c r="E7" s="503" t="s">
        <v>117</v>
      </c>
      <c r="F7" s="118" t="s">
        <v>118</v>
      </c>
      <c r="G7" s="356"/>
      <c r="H7" s="816" t="s">
        <v>119</v>
      </c>
      <c r="I7" s="817"/>
      <c r="J7" s="817"/>
      <c r="K7" s="817"/>
      <c r="L7" s="818"/>
      <c r="M7" s="119"/>
    </row>
    <row r="8" spans="2:13" s="120" customFormat="1" ht="31.9" customHeight="1">
      <c r="B8" s="357">
        <v>2017</v>
      </c>
      <c r="C8" s="358" t="s">
        <v>582</v>
      </c>
      <c r="D8" s="359" t="s">
        <v>583</v>
      </c>
      <c r="E8" s="372" t="s">
        <v>333</v>
      </c>
      <c r="F8" s="360" t="s">
        <v>584</v>
      </c>
      <c r="G8" s="411" t="s">
        <v>123</v>
      </c>
      <c r="H8" s="814" t="s">
        <v>120</v>
      </c>
      <c r="I8" s="812" t="s">
        <v>121</v>
      </c>
      <c r="J8" s="809" t="s">
        <v>122</v>
      </c>
      <c r="K8" s="810"/>
      <c r="L8" s="811"/>
      <c r="M8" s="119"/>
    </row>
    <row r="9" spans="2:13" s="120" customFormat="1" ht="31.9" customHeight="1" thickBot="1">
      <c r="B9" s="361">
        <v>2017</v>
      </c>
      <c r="C9" s="362" t="s">
        <v>1371</v>
      </c>
      <c r="D9" s="363" t="s">
        <v>583</v>
      </c>
      <c r="E9" s="373" t="s">
        <v>333</v>
      </c>
      <c r="F9" s="364" t="s">
        <v>584</v>
      </c>
      <c r="G9" s="411" t="s">
        <v>123</v>
      </c>
      <c r="H9" s="815"/>
      <c r="I9" s="813"/>
      <c r="J9" s="310" t="s">
        <v>123</v>
      </c>
      <c r="K9" s="311" t="s">
        <v>41</v>
      </c>
      <c r="L9" s="312" t="s">
        <v>124</v>
      </c>
      <c r="M9" s="119"/>
    </row>
    <row r="10" spans="2:13" s="120" customFormat="1" ht="31.9" customHeight="1">
      <c r="B10" s="365">
        <v>2017</v>
      </c>
      <c r="C10" s="1045" t="s">
        <v>1375</v>
      </c>
      <c r="D10" s="367" t="s">
        <v>583</v>
      </c>
      <c r="E10" s="1047" t="s">
        <v>333</v>
      </c>
      <c r="F10" s="1046" t="s">
        <v>1363</v>
      </c>
      <c r="G10" s="412" t="s">
        <v>123</v>
      </c>
      <c r="H10" s="304">
        <v>2015</v>
      </c>
      <c r="I10" s="307">
        <f>COUNTIF($B$8:$B$36,H10)</f>
        <v>0</v>
      </c>
      <c r="J10" s="313">
        <f>COUNTIFS($B$8:$B$1048576,H10,$G$8:$G$1048576,$J$9)</f>
        <v>0</v>
      </c>
      <c r="K10" s="313">
        <f>COUNTIFS($B$8:$B$1048576,H10,$G$8:$G$1048576,$K$9)</f>
        <v>0</v>
      </c>
      <c r="L10" s="313">
        <f>COUNTIFS($B$8:$B$1048576,H10,$G$8:$G$1048576,$L$9)</f>
        <v>0</v>
      </c>
      <c r="M10" s="119"/>
    </row>
    <row r="11" spans="2:13" s="120" customFormat="1" ht="31.9" customHeight="1">
      <c r="B11" s="361">
        <v>2017</v>
      </c>
      <c r="C11" s="362" t="s">
        <v>1376</v>
      </c>
      <c r="D11" s="363" t="s">
        <v>583</v>
      </c>
      <c r="E11" s="373" t="s">
        <v>333</v>
      </c>
      <c r="F11" s="364" t="s">
        <v>1363</v>
      </c>
      <c r="G11" s="412" t="s">
        <v>123</v>
      </c>
      <c r="H11" s="305">
        <v>2016</v>
      </c>
      <c r="I11" s="308">
        <f>COUNTIF($B$8:$B$36,H11)</f>
        <v>0</v>
      </c>
      <c r="J11" s="314">
        <f>COUNTIFS($B$8:$B$1048576,H11,$G$8:$G$1048576,$J$9)</f>
        <v>0</v>
      </c>
      <c r="K11" s="319">
        <f>COUNTIFS($B$8:$B$1048576,H11,$G$8:$G$1048576,$K$9)</f>
        <v>0</v>
      </c>
      <c r="L11" s="320">
        <f>COUNTIFS($B$8:$B$1048576,H11,$G$8:$G$1048576,$L$9)</f>
        <v>0</v>
      </c>
      <c r="M11" s="119"/>
    </row>
    <row r="12" spans="2:13" s="120" customFormat="1" ht="31.9" customHeight="1">
      <c r="B12" s="365">
        <v>2018</v>
      </c>
      <c r="C12" s="1045" t="s">
        <v>1377</v>
      </c>
      <c r="D12" s="367" t="s">
        <v>583</v>
      </c>
      <c r="E12" s="1047" t="s">
        <v>333</v>
      </c>
      <c r="F12" s="1046" t="s">
        <v>1363</v>
      </c>
      <c r="G12" s="412" t="s">
        <v>123</v>
      </c>
      <c r="H12" s="305">
        <v>2017</v>
      </c>
      <c r="I12" s="308">
        <f>COUNTIF($B$8:$B$36,H12)</f>
        <v>4</v>
      </c>
      <c r="J12" s="314">
        <f>COUNTIFS($B$8:$B$1048576,H12,$G$8:$G$1048576,$J$9)</f>
        <v>4</v>
      </c>
      <c r="K12" s="319">
        <f>COUNTIFS($B$8:$B$1048576,H12,$G$8:$G$1048576,$K$9)</f>
        <v>0</v>
      </c>
      <c r="L12" s="320">
        <f>COUNTIFS($B$8:$B$1048576,H12,$G$8:$G$1048576,$L$9)</f>
        <v>0</v>
      </c>
      <c r="M12" s="119"/>
    </row>
    <row r="13" spans="2:13" s="120" customFormat="1" ht="31.9" customHeight="1">
      <c r="B13" s="361">
        <v>2018</v>
      </c>
      <c r="C13" s="362" t="s">
        <v>1378</v>
      </c>
      <c r="D13" s="363" t="s">
        <v>583</v>
      </c>
      <c r="E13" s="373" t="s">
        <v>333</v>
      </c>
      <c r="F13" s="364" t="s">
        <v>1363</v>
      </c>
      <c r="G13" s="412" t="s">
        <v>123</v>
      </c>
      <c r="H13" s="305">
        <v>2018</v>
      </c>
      <c r="I13" s="308">
        <f>COUNTIF($B$8:$B$36,H13)</f>
        <v>5</v>
      </c>
      <c r="J13" s="314">
        <f>COUNTIFS($B$8:$B$1048576,H13,$G$8:$G$1048576,$J$9)</f>
        <v>3</v>
      </c>
      <c r="K13" s="321">
        <f>COUNTIFS($B$8:$B$1048576,H13,$G$8:$G$1048576,$K$9)</f>
        <v>0</v>
      </c>
      <c r="L13" s="322">
        <f>COUNTIFS($B$8:$B$1048576,H13,$G$8:$G$1048576,$L$9)</f>
        <v>2</v>
      </c>
      <c r="M13" s="119"/>
    </row>
    <row r="14" spans="2:13" s="120" customFormat="1" ht="31.9" customHeight="1">
      <c r="B14" s="365">
        <v>2018</v>
      </c>
      <c r="C14" s="1045" t="s">
        <v>1374</v>
      </c>
      <c r="D14" s="367" t="s">
        <v>583</v>
      </c>
      <c r="E14" s="1047" t="s">
        <v>333</v>
      </c>
      <c r="F14" s="1046" t="s">
        <v>1363</v>
      </c>
      <c r="G14" s="412" t="s">
        <v>124</v>
      </c>
      <c r="H14" s="305">
        <v>2019</v>
      </c>
      <c r="I14" s="308">
        <f>COUNTIF($B$8:$B$36,H14)</f>
        <v>3</v>
      </c>
      <c r="J14" s="314">
        <f>COUNTIFS($B$8:$B$1048576,H14,$G$8:$G$1048576,$J$9)</f>
        <v>3</v>
      </c>
      <c r="K14" s="321">
        <f>COUNTIFS($B$8:$B$1048576,H14,$G$8:$G$1048576,$K$9)</f>
        <v>0</v>
      </c>
      <c r="L14" s="322">
        <f>COUNTIFS($B$8:$B$1048576,H14,$G$8:$G$1048576,$L$9)</f>
        <v>0</v>
      </c>
      <c r="M14" s="119"/>
    </row>
    <row r="15" spans="2:13" ht="31.9" customHeight="1" thickBot="1">
      <c r="B15" s="361">
        <v>2018</v>
      </c>
      <c r="C15" s="362" t="s">
        <v>1373</v>
      </c>
      <c r="D15" s="363" t="s">
        <v>583</v>
      </c>
      <c r="E15" s="370" t="s">
        <v>333</v>
      </c>
      <c r="F15" s="364" t="s">
        <v>1363</v>
      </c>
      <c r="G15" s="412" t="s">
        <v>124</v>
      </c>
      <c r="H15" s="306">
        <v>2020</v>
      </c>
      <c r="I15" s="309">
        <f>COUNTIF($B$8:$B$36,H15)</f>
        <v>17</v>
      </c>
      <c r="J15" s="315">
        <f>COUNTIFS($B$8:$B$1048576,H15,$G$8:$G$1048576,$J$9)</f>
        <v>11</v>
      </c>
      <c r="K15" s="323">
        <f>COUNTIFS($B$8:$B$1048576,H15,$G$8:$G$1048576,$K$9)</f>
        <v>0</v>
      </c>
      <c r="L15" s="324">
        <f>COUNTIFS($B$8:$B$1048576,H15,$G$8:$G$1048576,$L$9)</f>
        <v>0</v>
      </c>
      <c r="M15" s="119"/>
    </row>
    <row r="16" spans="2:13" ht="31.9" customHeight="1" thickBot="1">
      <c r="B16" s="365">
        <v>2018</v>
      </c>
      <c r="C16" s="366" t="s">
        <v>585</v>
      </c>
      <c r="D16" s="367" t="s">
        <v>586</v>
      </c>
      <c r="E16" s="371" t="s">
        <v>333</v>
      </c>
      <c r="F16" s="368" t="s">
        <v>587</v>
      </c>
      <c r="G16" s="412" t="s">
        <v>123</v>
      </c>
      <c r="H16" s="306">
        <v>2021</v>
      </c>
      <c r="I16" s="1043">
        <v>14</v>
      </c>
      <c r="J16" s="315">
        <f>COUNTIFS($B$8:$B$1048576,H16,$G$8:$G$1048576,$J$9)</f>
        <v>0</v>
      </c>
      <c r="K16" s="1044">
        <v>14</v>
      </c>
      <c r="L16" s="324">
        <f>COUNTIFS($B$8:$B$1048576,H16,$G$8:$G$1048576,$L$9)</f>
        <v>0</v>
      </c>
      <c r="M16" s="119"/>
    </row>
    <row r="17" spans="1:26" ht="31.9" customHeight="1" thickBot="1">
      <c r="B17" s="361">
        <v>2019</v>
      </c>
      <c r="C17" s="362" t="s">
        <v>1372</v>
      </c>
      <c r="D17" s="363" t="s">
        <v>583</v>
      </c>
      <c r="E17" s="370" t="s">
        <v>333</v>
      </c>
      <c r="F17" s="364"/>
      <c r="G17" s="413" t="s">
        <v>123</v>
      </c>
      <c r="H17" s="316" t="s">
        <v>38</v>
      </c>
      <c r="I17" s="317">
        <f>SUM(I10:I15)</f>
        <v>29</v>
      </c>
      <c r="J17" s="317">
        <f>SUM(J10:J15)</f>
        <v>21</v>
      </c>
      <c r="K17" s="317">
        <f>SUM(K10:K15)</f>
        <v>0</v>
      </c>
      <c r="L17" s="318">
        <f>SUM(L10:L15)</f>
        <v>2</v>
      </c>
      <c r="M17" s="119"/>
    </row>
    <row r="18" spans="1:26" s="40" customFormat="1" ht="31.9" customHeight="1">
      <c r="A18" s="115"/>
      <c r="B18" s="365">
        <v>2019</v>
      </c>
      <c r="C18" s="1045" t="s">
        <v>588</v>
      </c>
      <c r="D18" s="367" t="s">
        <v>583</v>
      </c>
      <c r="E18" s="371" t="s">
        <v>333</v>
      </c>
      <c r="F18" s="1046"/>
      <c r="G18" s="413" t="s">
        <v>123</v>
      </c>
      <c r="H18" s="119"/>
      <c r="I18" s="119"/>
      <c r="J18" s="119"/>
      <c r="K18" s="119"/>
      <c r="L18" s="119"/>
      <c r="M18" s="119"/>
      <c r="N18" s="115"/>
      <c r="O18" s="115"/>
      <c r="P18" s="115"/>
      <c r="Q18" s="115"/>
      <c r="R18" s="115"/>
      <c r="S18" s="115"/>
      <c r="T18" s="115"/>
      <c r="U18" s="115"/>
      <c r="V18" s="115"/>
      <c r="W18" s="115"/>
      <c r="X18" s="115"/>
      <c r="Y18" s="60"/>
      <c r="Z18" s="60"/>
    </row>
    <row r="19" spans="1:26" ht="31.9" customHeight="1">
      <c r="B19" s="361">
        <v>2019</v>
      </c>
      <c r="C19" s="1048" t="s">
        <v>589</v>
      </c>
      <c r="D19" s="363" t="s">
        <v>590</v>
      </c>
      <c r="E19" s="370" t="s">
        <v>333</v>
      </c>
      <c r="F19" s="1049" t="s">
        <v>591</v>
      </c>
      <c r="G19" s="413" t="s">
        <v>123</v>
      </c>
      <c r="H19" s="807" t="s">
        <v>634</v>
      </c>
      <c r="I19" s="808"/>
      <c r="J19" s="808"/>
      <c r="K19" s="808"/>
      <c r="L19" s="808"/>
      <c r="M19" s="119"/>
    </row>
    <row r="20" spans="1:26" ht="31.9" customHeight="1">
      <c r="B20" s="365">
        <v>2020</v>
      </c>
      <c r="C20" s="1050" t="s">
        <v>592</v>
      </c>
      <c r="D20" s="367" t="s">
        <v>583</v>
      </c>
      <c r="E20" s="371" t="s">
        <v>333</v>
      </c>
      <c r="F20" s="1046" t="s">
        <v>1363</v>
      </c>
      <c r="G20" s="413" t="s">
        <v>123</v>
      </c>
      <c r="H20" s="121"/>
      <c r="I20" s="121"/>
      <c r="J20" s="121"/>
      <c r="K20" s="121"/>
      <c r="L20" s="121"/>
      <c r="M20" s="119"/>
    </row>
    <row r="21" spans="1:26" ht="31.9" customHeight="1">
      <c r="B21" s="361">
        <v>2020</v>
      </c>
      <c r="C21" s="1048" t="s">
        <v>593</v>
      </c>
      <c r="D21" s="363" t="s">
        <v>583</v>
      </c>
      <c r="E21" s="370" t="s">
        <v>333</v>
      </c>
      <c r="F21" s="364" t="s">
        <v>1363</v>
      </c>
      <c r="G21" s="413" t="s">
        <v>123</v>
      </c>
      <c r="H21" s="119"/>
      <c r="I21" s="119"/>
      <c r="J21" s="119"/>
      <c r="K21" s="119"/>
      <c r="L21" s="119"/>
      <c r="M21" s="119"/>
    </row>
    <row r="22" spans="1:26" ht="31.9" customHeight="1">
      <c r="B22" s="365">
        <v>2020</v>
      </c>
      <c r="C22" s="1045" t="s">
        <v>592</v>
      </c>
      <c r="D22" s="367" t="s">
        <v>583</v>
      </c>
      <c r="E22" s="371" t="s">
        <v>333</v>
      </c>
      <c r="F22" s="1046" t="s">
        <v>1363</v>
      </c>
      <c r="G22" s="413" t="s">
        <v>123</v>
      </c>
      <c r="H22" s="119"/>
      <c r="I22" s="119"/>
      <c r="J22" s="119"/>
      <c r="K22" s="119"/>
      <c r="L22" s="119"/>
      <c r="M22" s="119"/>
    </row>
    <row r="23" spans="1:26" ht="31.9" customHeight="1">
      <c r="B23" s="361">
        <v>2020</v>
      </c>
      <c r="C23" s="1048" t="s">
        <v>594</v>
      </c>
      <c r="D23" s="363" t="s">
        <v>586</v>
      </c>
      <c r="E23" s="370" t="s">
        <v>333</v>
      </c>
      <c r="F23" s="364" t="s">
        <v>1363</v>
      </c>
      <c r="G23" s="413" t="s">
        <v>123</v>
      </c>
      <c r="H23" s="119"/>
      <c r="I23" s="119"/>
      <c r="J23" s="119"/>
      <c r="K23" s="119"/>
      <c r="L23" s="119"/>
      <c r="M23" s="119"/>
    </row>
    <row r="24" spans="1:26" ht="31.9" customHeight="1">
      <c r="B24" s="365">
        <v>2020</v>
      </c>
      <c r="C24" s="1045" t="s">
        <v>595</v>
      </c>
      <c r="D24" s="367" t="s">
        <v>590</v>
      </c>
      <c r="E24" s="371" t="s">
        <v>333</v>
      </c>
      <c r="F24" s="1046" t="s">
        <v>1363</v>
      </c>
      <c r="G24" s="413" t="s">
        <v>123</v>
      </c>
      <c r="H24" s="119"/>
      <c r="I24" s="119"/>
      <c r="J24" s="119"/>
      <c r="K24" s="119"/>
      <c r="L24" s="119"/>
      <c r="M24" s="119"/>
    </row>
    <row r="25" spans="1:26" ht="31.9" customHeight="1">
      <c r="B25" s="361">
        <v>2020</v>
      </c>
      <c r="C25" s="1048" t="s">
        <v>596</v>
      </c>
      <c r="D25" s="363" t="s">
        <v>590</v>
      </c>
      <c r="E25" s="370" t="s">
        <v>333</v>
      </c>
      <c r="F25" s="364" t="s">
        <v>1363</v>
      </c>
      <c r="G25" s="413" t="s">
        <v>123</v>
      </c>
      <c r="H25" s="119"/>
      <c r="I25" s="119"/>
      <c r="J25" s="119"/>
      <c r="K25" s="119"/>
      <c r="L25" s="119"/>
      <c r="M25" s="119"/>
    </row>
    <row r="26" spans="1:26" ht="31.9" customHeight="1">
      <c r="B26" s="365">
        <v>2020</v>
      </c>
      <c r="C26" s="1045" t="s">
        <v>1364</v>
      </c>
      <c r="D26" s="367" t="s">
        <v>583</v>
      </c>
      <c r="E26" s="371" t="s">
        <v>333</v>
      </c>
      <c r="F26" s="1046" t="s">
        <v>1363</v>
      </c>
      <c r="G26" s="413" t="s">
        <v>123</v>
      </c>
      <c r="H26" s="119"/>
      <c r="I26" s="119"/>
      <c r="J26" s="119"/>
      <c r="K26" s="119"/>
      <c r="L26" s="119"/>
      <c r="M26" s="119"/>
    </row>
    <row r="27" spans="1:26" ht="31.9" customHeight="1">
      <c r="B27" s="361">
        <v>2020</v>
      </c>
      <c r="C27" s="1048" t="s">
        <v>597</v>
      </c>
      <c r="D27" s="363" t="s">
        <v>583</v>
      </c>
      <c r="E27" s="370" t="s">
        <v>333</v>
      </c>
      <c r="F27" s="364" t="s">
        <v>1363</v>
      </c>
      <c r="G27" s="413" t="s">
        <v>123</v>
      </c>
      <c r="H27" s="119"/>
      <c r="I27" s="119"/>
      <c r="J27" s="119"/>
      <c r="K27" s="119"/>
      <c r="L27" s="119"/>
      <c r="M27" s="119"/>
    </row>
    <row r="28" spans="1:26" ht="31.9" customHeight="1">
      <c r="B28" s="365">
        <v>2020</v>
      </c>
      <c r="C28" s="1045" t="s">
        <v>1365</v>
      </c>
      <c r="D28" s="367" t="s">
        <v>598</v>
      </c>
      <c r="E28" s="371" t="s">
        <v>333</v>
      </c>
      <c r="F28" s="1046" t="s">
        <v>1363</v>
      </c>
      <c r="G28" s="413" t="s">
        <v>123</v>
      </c>
      <c r="H28" s="119"/>
      <c r="I28" s="119"/>
      <c r="J28" s="119"/>
      <c r="K28" s="119"/>
      <c r="L28" s="119"/>
      <c r="M28" s="119"/>
    </row>
    <row r="29" spans="1:26" ht="31.9" customHeight="1">
      <c r="B29" s="361">
        <v>2020</v>
      </c>
      <c r="C29" s="1048" t="s">
        <v>1366</v>
      </c>
      <c r="D29" s="363" t="s">
        <v>590</v>
      </c>
      <c r="E29" s="370" t="s">
        <v>333</v>
      </c>
      <c r="F29" s="1049" t="s">
        <v>1363</v>
      </c>
      <c r="G29" s="413" t="s">
        <v>123</v>
      </c>
      <c r="H29" s="119"/>
      <c r="I29" s="119"/>
      <c r="J29" s="119"/>
      <c r="K29" s="119"/>
      <c r="L29" s="119"/>
      <c r="M29" s="119"/>
    </row>
    <row r="30" spans="1:26" ht="31.9" customHeight="1">
      <c r="B30" s="365">
        <v>2020</v>
      </c>
      <c r="C30" s="1045" t="s">
        <v>1367</v>
      </c>
      <c r="D30" s="367" t="s">
        <v>590</v>
      </c>
      <c r="E30" s="371" t="s">
        <v>333</v>
      </c>
      <c r="F30" s="1046" t="s">
        <v>1363</v>
      </c>
      <c r="G30" s="413" t="s">
        <v>123</v>
      </c>
      <c r="H30" s="119"/>
      <c r="I30" s="119"/>
      <c r="J30" s="119"/>
      <c r="K30" s="119"/>
      <c r="L30" s="119"/>
      <c r="M30" s="119"/>
    </row>
    <row r="31" spans="1:26" ht="15" customHeight="1">
      <c r="B31" s="361">
        <v>2020</v>
      </c>
      <c r="C31" s="1048" t="s">
        <v>1368</v>
      </c>
      <c r="D31" s="363" t="s">
        <v>586</v>
      </c>
      <c r="E31" s="370" t="s">
        <v>333</v>
      </c>
      <c r="F31" s="1049" t="s">
        <v>1363</v>
      </c>
    </row>
    <row r="32" spans="1:26" ht="15" customHeight="1">
      <c r="B32" s="365">
        <v>2020</v>
      </c>
      <c r="C32" s="1045" t="s">
        <v>1369</v>
      </c>
      <c r="D32" s="367" t="s">
        <v>586</v>
      </c>
      <c r="E32" s="371" t="s">
        <v>333</v>
      </c>
      <c r="F32" s="1046" t="s">
        <v>1363</v>
      </c>
    </row>
    <row r="33" spans="2:6" ht="15" customHeight="1">
      <c r="B33" s="361">
        <v>2020</v>
      </c>
      <c r="C33" s="1048" t="s">
        <v>599</v>
      </c>
      <c r="D33" s="363" t="s">
        <v>598</v>
      </c>
      <c r="E33" s="370" t="s">
        <v>333</v>
      </c>
      <c r="F33" s="1049" t="s">
        <v>1363</v>
      </c>
    </row>
    <row r="34" spans="2:6" ht="15" customHeight="1">
      <c r="B34" s="365">
        <v>2020</v>
      </c>
      <c r="C34" s="1045" t="s">
        <v>600</v>
      </c>
      <c r="D34" s="367" t="s">
        <v>598</v>
      </c>
      <c r="E34" s="371" t="s">
        <v>333</v>
      </c>
      <c r="F34" s="1046" t="s">
        <v>1363</v>
      </c>
    </row>
    <row r="35" spans="2:6" ht="15" customHeight="1">
      <c r="B35" s="361">
        <v>2020</v>
      </c>
      <c r="C35" s="1048" t="s">
        <v>601</v>
      </c>
      <c r="D35" s="363" t="s">
        <v>583</v>
      </c>
      <c r="E35" s="370" t="s">
        <v>333</v>
      </c>
      <c r="F35" s="1049" t="s">
        <v>1363</v>
      </c>
    </row>
    <row r="36" spans="2:6" ht="15" customHeight="1">
      <c r="B36" s="365">
        <v>2020</v>
      </c>
      <c r="C36" s="1045" t="s">
        <v>1370</v>
      </c>
      <c r="D36" s="367" t="s">
        <v>583</v>
      </c>
      <c r="E36" s="371" t="s">
        <v>333</v>
      </c>
      <c r="F36" s="1046" t="s">
        <v>1363</v>
      </c>
    </row>
  </sheetData>
  <mergeCells count="10">
    <mergeCell ref="H8:H9"/>
    <mergeCell ref="I8:I9"/>
    <mergeCell ref="J8:L8"/>
    <mergeCell ref="H19:L19"/>
    <mergeCell ref="B2:F2"/>
    <mergeCell ref="B3:F3"/>
    <mergeCell ref="B4:F4"/>
    <mergeCell ref="B5:F5"/>
    <mergeCell ref="B6:F6"/>
    <mergeCell ref="H7:L7"/>
  </mergeCells>
  <conditionalFormatting sqref="C17:C19 C21:C36">
    <cfRule type="duplicateValues" dxfId="2" priority="31"/>
  </conditionalFormatting>
  <conditionalFormatting sqref="C16 C8:C14">
    <cfRule type="duplicateValues" dxfId="1" priority="34"/>
  </conditionalFormatting>
  <conditionalFormatting sqref="C15">
    <cfRule type="duplicateValues" dxfId="0" priority="1"/>
  </conditionalFormatting>
  <printOptions horizontalCentered="1"/>
  <pageMargins left="0.74" right="0.39370078740157483" top="0.98425196850393704" bottom="0.70866141732283472" header="0" footer="0"/>
  <pageSetup scale="7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832F-72EE-4DB5-9E80-A8C946F7CFC2}">
  <sheetPr>
    <pageSetUpPr fitToPage="1"/>
  </sheetPr>
  <dimension ref="B2:Z109"/>
  <sheetViews>
    <sheetView showGridLines="0" topLeftCell="A3" zoomScale="80" zoomScaleNormal="80" workbookViewId="0">
      <selection activeCell="F15" sqref="F15"/>
    </sheetView>
  </sheetViews>
  <sheetFormatPr baseColWidth="10" defaultColWidth="11" defaultRowHeight="16.5"/>
  <cols>
    <col min="1" max="1" width="4.875" customWidth="1"/>
    <col min="2" max="2" width="6.25" style="6" customWidth="1"/>
    <col min="3" max="4" width="33.125" customWidth="1"/>
    <col min="5" max="5" width="41.875" customWidth="1"/>
    <col min="6" max="6" width="21.375" style="2" customWidth="1"/>
    <col min="7" max="7" width="38.125" customWidth="1"/>
    <col min="8" max="8" width="12.375" style="2" customWidth="1"/>
    <col min="9" max="9" width="19.25" style="2" bestFit="1" customWidth="1"/>
    <col min="13" max="13" width="9.625" customWidth="1"/>
  </cols>
  <sheetData>
    <row r="2" spans="2:9" s="27" customFormat="1" ht="14.25" customHeight="1">
      <c r="B2" s="819" t="s">
        <v>0</v>
      </c>
      <c r="C2" s="819"/>
      <c r="D2" s="819"/>
      <c r="E2" s="819"/>
      <c r="F2" s="819"/>
      <c r="G2" s="819"/>
      <c r="H2" s="819"/>
      <c r="I2" s="819"/>
    </row>
    <row r="3" spans="2:9" s="27" customFormat="1" ht="16.5" customHeight="1">
      <c r="B3" s="819" t="s">
        <v>1</v>
      </c>
      <c r="C3" s="819"/>
      <c r="D3" s="819"/>
      <c r="E3" s="819"/>
      <c r="F3" s="819"/>
      <c r="G3" s="819"/>
      <c r="H3" s="819"/>
      <c r="I3" s="819"/>
    </row>
    <row r="4" spans="2:9" s="18" customFormat="1" ht="18" customHeight="1">
      <c r="B4" s="819" t="s">
        <v>125</v>
      </c>
      <c r="C4" s="819"/>
      <c r="D4" s="819"/>
      <c r="E4" s="819"/>
      <c r="F4" s="819"/>
      <c r="G4" s="819"/>
      <c r="H4" s="819"/>
      <c r="I4" s="819"/>
    </row>
    <row r="5" spans="2:9" s="18" customFormat="1" ht="15" customHeight="1" thickBot="1">
      <c r="B5" s="31"/>
      <c r="F5" s="32"/>
      <c r="G5" s="33"/>
      <c r="H5" s="34"/>
      <c r="I5" s="34"/>
    </row>
    <row r="6" spans="2:9" s="65" customFormat="1" ht="15" customHeight="1" thickBot="1">
      <c r="B6" s="820" t="e">
        <f>#REF!</f>
        <v>#REF!</v>
      </c>
      <c r="C6" s="821"/>
      <c r="D6" s="821"/>
      <c r="E6" s="821"/>
      <c r="F6" s="821"/>
      <c r="G6" s="821"/>
      <c r="H6" s="821"/>
      <c r="I6" s="822"/>
    </row>
    <row r="7" spans="2:9" s="15" customFormat="1" ht="12" customHeight="1">
      <c r="B7" s="16"/>
      <c r="F7" s="17"/>
      <c r="H7" s="17"/>
      <c r="I7" s="17"/>
    </row>
    <row r="8" spans="2:9" s="18" customFormat="1" ht="30.75" customHeight="1">
      <c r="B8" s="207" t="s">
        <v>67</v>
      </c>
      <c r="C8" s="208" t="s">
        <v>126</v>
      </c>
      <c r="D8" s="208" t="s">
        <v>164</v>
      </c>
      <c r="E8" s="208" t="s">
        <v>174</v>
      </c>
      <c r="F8" s="208" t="s">
        <v>127</v>
      </c>
      <c r="G8" s="208" t="s">
        <v>173</v>
      </c>
      <c r="H8" s="208" t="s">
        <v>110</v>
      </c>
      <c r="I8" s="209" t="s">
        <v>128</v>
      </c>
    </row>
    <row r="9" spans="2:9" s="18" customFormat="1" ht="30.75" customHeight="1">
      <c r="B9" s="74">
        <v>1</v>
      </c>
      <c r="C9" s="12" t="s">
        <v>602</v>
      </c>
      <c r="D9" s="11" t="s">
        <v>603</v>
      </c>
      <c r="E9" s="12" t="s">
        <v>604</v>
      </c>
      <c r="F9" s="11" t="s">
        <v>605</v>
      </c>
      <c r="G9" s="74" t="s">
        <v>606</v>
      </c>
      <c r="H9" s="11">
        <v>2018</v>
      </c>
      <c r="I9" s="206">
        <v>2</v>
      </c>
    </row>
    <row r="10" spans="2:9" s="18" customFormat="1" ht="30.75" customHeight="1">
      <c r="B10" s="524">
        <v>2</v>
      </c>
      <c r="C10" s="74" t="s">
        <v>608</v>
      </c>
      <c r="D10" s="11" t="s">
        <v>603</v>
      </c>
      <c r="E10" s="12" t="s">
        <v>609</v>
      </c>
      <c r="F10" s="11" t="s">
        <v>607</v>
      </c>
      <c r="G10" s="74" t="s">
        <v>606</v>
      </c>
      <c r="H10" s="11">
        <v>2018</v>
      </c>
      <c r="I10" s="206">
        <v>2</v>
      </c>
    </row>
    <row r="11" spans="2:9" s="18" customFormat="1" ht="30.75" customHeight="1">
      <c r="B11" s="74">
        <v>3</v>
      </c>
      <c r="C11" s="12" t="s">
        <v>610</v>
      </c>
      <c r="D11" s="11" t="s">
        <v>603</v>
      </c>
      <c r="E11" s="12" t="s">
        <v>611</v>
      </c>
      <c r="F11" s="11" t="s">
        <v>612</v>
      </c>
      <c r="G11" s="74" t="s">
        <v>606</v>
      </c>
      <c r="H11" s="11">
        <v>2018</v>
      </c>
      <c r="I11" s="206">
        <v>1</v>
      </c>
    </row>
    <row r="12" spans="2:9" s="18" customFormat="1" ht="30.75" customHeight="1">
      <c r="B12" s="524">
        <v>4</v>
      </c>
      <c r="C12" s="74" t="s">
        <v>613</v>
      </c>
      <c r="D12" s="11" t="s">
        <v>603</v>
      </c>
      <c r="E12" s="47" t="s">
        <v>614</v>
      </c>
      <c r="F12" s="11" t="s">
        <v>615</v>
      </c>
      <c r="G12" s="74" t="s">
        <v>606</v>
      </c>
      <c r="H12" s="11">
        <v>2019</v>
      </c>
      <c r="I12" s="206">
        <v>3</v>
      </c>
    </row>
    <row r="13" spans="2:9" s="18" customFormat="1" ht="30.75" customHeight="1">
      <c r="B13" s="74">
        <v>5</v>
      </c>
      <c r="C13" s="239" t="s">
        <v>616</v>
      </c>
      <c r="D13" s="11" t="s">
        <v>603</v>
      </c>
      <c r="E13" s="241" t="s">
        <v>617</v>
      </c>
      <c r="F13" s="240" t="s">
        <v>1233</v>
      </c>
      <c r="G13" s="239" t="s">
        <v>1234</v>
      </c>
      <c r="H13" s="240">
        <v>2019</v>
      </c>
      <c r="I13" s="242">
        <v>8</v>
      </c>
    </row>
    <row r="14" spans="2:9" s="18" customFormat="1" ht="30.75" customHeight="1">
      <c r="B14" s="239">
        <v>6</v>
      </c>
      <c r="C14" s="239" t="s">
        <v>619</v>
      </c>
      <c r="D14" s="240" t="s">
        <v>603</v>
      </c>
      <c r="E14" s="241" t="s">
        <v>611</v>
      </c>
      <c r="F14" s="240" t="s">
        <v>607</v>
      </c>
      <c r="G14" s="239" t="s">
        <v>606</v>
      </c>
      <c r="H14" s="240">
        <v>2018</v>
      </c>
      <c r="I14" s="242">
        <v>2</v>
      </c>
    </row>
    <row r="15" spans="2:9" s="18" customFormat="1" ht="30.75" customHeight="1">
      <c r="B15" s="74">
        <v>7</v>
      </c>
      <c r="C15" s="12" t="s">
        <v>620</v>
      </c>
      <c r="D15" s="11" t="s">
        <v>603</v>
      </c>
      <c r="E15" s="12" t="s">
        <v>644</v>
      </c>
      <c r="F15" s="11" t="s">
        <v>615</v>
      </c>
      <c r="G15" s="74" t="s">
        <v>1235</v>
      </c>
      <c r="H15" s="11">
        <v>2018</v>
      </c>
      <c r="I15" s="206">
        <v>1</v>
      </c>
    </row>
    <row r="16" spans="2:9" s="18" customFormat="1" ht="30.75" customHeight="1">
      <c r="B16" s="239">
        <v>8</v>
      </c>
      <c r="C16" s="74" t="s">
        <v>622</v>
      </c>
      <c r="D16" s="11" t="s">
        <v>603</v>
      </c>
      <c r="E16" s="12" t="s">
        <v>623</v>
      </c>
      <c r="F16" s="11" t="s">
        <v>1236</v>
      </c>
      <c r="G16" s="74" t="s">
        <v>606</v>
      </c>
      <c r="H16" s="11">
        <v>2019</v>
      </c>
      <c r="I16" s="206">
        <v>1</v>
      </c>
    </row>
    <row r="17" spans="2:26" s="18" customFormat="1" ht="30.75" customHeight="1">
      <c r="B17" s="239">
        <v>9</v>
      </c>
      <c r="C17" s="239" t="s">
        <v>1237</v>
      </c>
      <c r="D17" s="240" t="s">
        <v>1238</v>
      </c>
      <c r="E17" s="241" t="s">
        <v>1239</v>
      </c>
      <c r="F17" s="240" t="s">
        <v>605</v>
      </c>
      <c r="G17" s="239" t="s">
        <v>1240</v>
      </c>
      <c r="H17" s="240">
        <v>2017</v>
      </c>
      <c r="I17" s="242">
        <v>8</v>
      </c>
    </row>
    <row r="18" spans="2:26" s="18" customFormat="1" ht="30.75" customHeight="1">
      <c r="B18" s="526">
        <v>10</v>
      </c>
      <c r="C18" s="239" t="s">
        <v>1241</v>
      </c>
      <c r="D18" s="240" t="s">
        <v>1238</v>
      </c>
      <c r="E18" s="12" t="s">
        <v>1239</v>
      </c>
      <c r="F18" s="240" t="s">
        <v>605</v>
      </c>
      <c r="G18" s="239" t="s">
        <v>1240</v>
      </c>
      <c r="H18" s="240">
        <v>2017</v>
      </c>
      <c r="I18" s="242">
        <v>8</v>
      </c>
    </row>
    <row r="19" spans="2:26" s="15" customFormat="1" ht="29.45" customHeight="1">
      <c r="B19" s="239">
        <v>11</v>
      </c>
      <c r="C19" s="239" t="s">
        <v>1242</v>
      </c>
      <c r="D19" s="240" t="s">
        <v>1243</v>
      </c>
      <c r="E19" s="241" t="s">
        <v>362</v>
      </c>
      <c r="F19" s="240" t="s">
        <v>607</v>
      </c>
      <c r="G19" s="239" t="s">
        <v>606</v>
      </c>
      <c r="H19" s="240">
        <v>2017</v>
      </c>
      <c r="I19" s="242">
        <v>1</v>
      </c>
    </row>
    <row r="20" spans="2:26" s="15" customFormat="1" ht="29.45" customHeight="1">
      <c r="B20" s="524">
        <v>12</v>
      </c>
      <c r="C20" s="239" t="s">
        <v>1244</v>
      </c>
      <c r="D20" s="240" t="s">
        <v>603</v>
      </c>
      <c r="E20" s="241" t="s">
        <v>1245</v>
      </c>
      <c r="F20" s="240" t="s">
        <v>607</v>
      </c>
      <c r="G20" s="239" t="s">
        <v>621</v>
      </c>
      <c r="H20" s="240">
        <v>2019</v>
      </c>
      <c r="I20" s="242" t="s">
        <v>676</v>
      </c>
    </row>
    <row r="21" spans="2:26" s="15" customFormat="1" ht="29.45" customHeight="1">
      <c r="B21" s="74">
        <v>13</v>
      </c>
      <c r="C21" s="239" t="s">
        <v>1246</v>
      </c>
      <c r="D21" s="240" t="s">
        <v>603</v>
      </c>
      <c r="E21" s="241" t="s">
        <v>1247</v>
      </c>
      <c r="F21" s="240" t="s">
        <v>1233</v>
      </c>
      <c r="G21" s="239" t="s">
        <v>606</v>
      </c>
      <c r="H21" s="240">
        <v>2019</v>
      </c>
      <c r="I21" s="242">
        <v>1</v>
      </c>
    </row>
    <row r="22" spans="2:26" s="15" customFormat="1" ht="29.45" customHeight="1">
      <c r="B22" s="526">
        <v>14</v>
      </c>
      <c r="C22" s="239" t="s">
        <v>1248</v>
      </c>
      <c r="D22" s="240" t="s">
        <v>603</v>
      </c>
      <c r="E22" s="241" t="s">
        <v>1249</v>
      </c>
      <c r="F22" s="240" t="s">
        <v>1233</v>
      </c>
      <c r="G22" s="239" t="s">
        <v>606</v>
      </c>
      <c r="H22" s="240">
        <v>2019</v>
      </c>
      <c r="I22" s="242">
        <v>1</v>
      </c>
    </row>
    <row r="23" spans="2:26" s="15" customFormat="1" ht="29.45" customHeight="1">
      <c r="B23" s="526">
        <v>15</v>
      </c>
      <c r="C23" s="239" t="s">
        <v>1250</v>
      </c>
      <c r="D23" s="240" t="s">
        <v>1251</v>
      </c>
      <c r="E23" s="241" t="s">
        <v>676</v>
      </c>
      <c r="F23" s="240" t="s">
        <v>605</v>
      </c>
      <c r="G23" s="239" t="s">
        <v>606</v>
      </c>
      <c r="H23" s="240">
        <v>2019</v>
      </c>
      <c r="I23" s="242">
        <v>1</v>
      </c>
    </row>
    <row r="24" spans="2:26" ht="29.45" customHeight="1">
      <c r="B24" s="526">
        <v>16</v>
      </c>
      <c r="C24" s="239" t="s">
        <v>1252</v>
      </c>
      <c r="D24" s="240" t="s">
        <v>1253</v>
      </c>
      <c r="E24" s="241" t="s">
        <v>1254</v>
      </c>
      <c r="F24" s="240" t="s">
        <v>1255</v>
      </c>
      <c r="G24" s="239" t="s">
        <v>606</v>
      </c>
      <c r="H24" s="240">
        <v>2019</v>
      </c>
      <c r="I24" s="242">
        <v>1</v>
      </c>
    </row>
    <row r="25" spans="2:26" s="40" customFormat="1" ht="29.45" customHeight="1">
      <c r="B25" s="526">
        <v>17</v>
      </c>
      <c r="C25" s="239" t="s">
        <v>1256</v>
      </c>
      <c r="D25" s="240" t="s">
        <v>1238</v>
      </c>
      <c r="E25" s="241" t="s">
        <v>676</v>
      </c>
      <c r="F25" s="240" t="s">
        <v>607</v>
      </c>
      <c r="G25" s="239" t="s">
        <v>606</v>
      </c>
      <c r="H25" s="240">
        <v>2019</v>
      </c>
      <c r="I25" s="242">
        <v>1</v>
      </c>
      <c r="X25" s="60"/>
      <c r="Y25" s="60"/>
      <c r="Z25" s="60"/>
    </row>
    <row r="26" spans="2:26" ht="29.45" customHeight="1">
      <c r="B26" s="526">
        <v>18</v>
      </c>
      <c r="C26" s="239" t="s">
        <v>1257</v>
      </c>
      <c r="D26" s="240" t="s">
        <v>603</v>
      </c>
      <c r="E26" s="241" t="s">
        <v>1258</v>
      </c>
      <c r="F26" s="240" t="s">
        <v>607</v>
      </c>
      <c r="G26" s="239" t="s">
        <v>606</v>
      </c>
      <c r="H26" s="240">
        <v>2019</v>
      </c>
      <c r="I26" s="242">
        <v>1</v>
      </c>
    </row>
    <row r="27" spans="2:26" ht="29.45" customHeight="1">
      <c r="B27" s="526">
        <v>19</v>
      </c>
      <c r="C27" s="239" t="s">
        <v>1259</v>
      </c>
      <c r="D27" s="240" t="s">
        <v>1253</v>
      </c>
      <c r="E27" s="241" t="s">
        <v>1260</v>
      </c>
      <c r="F27" s="240" t="s">
        <v>607</v>
      </c>
      <c r="G27" s="239" t="s">
        <v>606</v>
      </c>
      <c r="H27" s="240">
        <v>2019</v>
      </c>
      <c r="I27" s="242">
        <v>1</v>
      </c>
    </row>
    <row r="28" spans="2:26" ht="29.45" customHeight="1">
      <c r="B28" s="526">
        <v>20</v>
      </c>
      <c r="C28" s="239" t="s">
        <v>1261</v>
      </c>
      <c r="D28" s="240" t="s">
        <v>1251</v>
      </c>
      <c r="E28" s="241" t="s">
        <v>1258</v>
      </c>
      <c r="F28" s="240" t="s">
        <v>607</v>
      </c>
      <c r="G28" s="239" t="s">
        <v>606</v>
      </c>
      <c r="H28" s="240">
        <v>2019</v>
      </c>
      <c r="I28" s="242">
        <v>1</v>
      </c>
    </row>
    <row r="29" spans="2:26" ht="29.45" customHeight="1">
      <c r="B29" s="526">
        <v>21</v>
      </c>
      <c r="C29" s="239" t="s">
        <v>1262</v>
      </c>
      <c r="D29" s="240" t="s">
        <v>603</v>
      </c>
      <c r="E29" s="241" t="s">
        <v>1263</v>
      </c>
      <c r="F29" s="240" t="s">
        <v>1264</v>
      </c>
      <c r="G29" s="239" t="s">
        <v>606</v>
      </c>
      <c r="H29" s="240">
        <v>2019</v>
      </c>
      <c r="I29" s="242">
        <v>1</v>
      </c>
    </row>
    <row r="30" spans="2:26" ht="29.45" customHeight="1">
      <c r="B30" s="526">
        <v>22</v>
      </c>
      <c r="C30" s="239" t="s">
        <v>1265</v>
      </c>
      <c r="D30" s="240" t="s">
        <v>603</v>
      </c>
      <c r="E30" s="241" t="s">
        <v>1266</v>
      </c>
      <c r="F30" s="240" t="s">
        <v>1267</v>
      </c>
      <c r="G30" s="239" t="s">
        <v>606</v>
      </c>
      <c r="H30" s="240">
        <v>2019</v>
      </c>
      <c r="I30" s="242">
        <v>1</v>
      </c>
    </row>
    <row r="31" spans="2:26" ht="29.45" customHeight="1">
      <c r="B31" s="526">
        <v>23</v>
      </c>
      <c r="C31" s="239" t="s">
        <v>1268</v>
      </c>
      <c r="D31" s="240" t="s">
        <v>603</v>
      </c>
      <c r="E31" s="241" t="s">
        <v>1245</v>
      </c>
      <c r="F31" s="240" t="s">
        <v>607</v>
      </c>
      <c r="G31" s="239" t="s">
        <v>606</v>
      </c>
      <c r="H31" s="240">
        <v>2019</v>
      </c>
      <c r="I31" s="242">
        <v>1</v>
      </c>
    </row>
    <row r="32" spans="2:26" ht="29.45" customHeight="1">
      <c r="B32" s="526">
        <v>24</v>
      </c>
      <c r="C32" s="239" t="s">
        <v>1269</v>
      </c>
      <c r="D32" s="240" t="s">
        <v>1282</v>
      </c>
      <c r="E32" s="241" t="s">
        <v>1270</v>
      </c>
      <c r="F32" s="240" t="s">
        <v>1233</v>
      </c>
      <c r="G32" s="239" t="s">
        <v>1271</v>
      </c>
      <c r="H32" s="240">
        <v>2020</v>
      </c>
      <c r="I32" s="242">
        <v>8</v>
      </c>
      <c r="X32" s="210"/>
    </row>
    <row r="33" spans="2:26" ht="29.45" customHeight="1">
      <c r="B33" s="526">
        <v>25</v>
      </c>
      <c r="C33" s="239" t="s">
        <v>1272</v>
      </c>
      <c r="D33" s="240" t="s">
        <v>603</v>
      </c>
      <c r="E33" s="241" t="s">
        <v>1273</v>
      </c>
      <c r="F33" s="240" t="s">
        <v>607</v>
      </c>
      <c r="G33" s="239" t="s">
        <v>621</v>
      </c>
      <c r="H33" s="240">
        <v>2020</v>
      </c>
      <c r="I33" s="242" t="s">
        <v>676</v>
      </c>
    </row>
    <row r="34" spans="2:26" ht="29.45" customHeight="1">
      <c r="B34" s="526">
        <v>26</v>
      </c>
      <c r="C34" s="239" t="s">
        <v>1275</v>
      </c>
      <c r="D34" s="240" t="s">
        <v>603</v>
      </c>
      <c r="E34" s="241" t="s">
        <v>1239</v>
      </c>
      <c r="F34" s="240" t="s">
        <v>605</v>
      </c>
      <c r="G34" s="239" t="s">
        <v>1274</v>
      </c>
      <c r="H34" s="240">
        <v>2020</v>
      </c>
      <c r="I34" s="242" t="s">
        <v>676</v>
      </c>
    </row>
    <row r="35" spans="2:26" ht="29.45" customHeight="1">
      <c r="B35" s="526">
        <v>27</v>
      </c>
      <c r="C35" s="239" t="s">
        <v>1276</v>
      </c>
      <c r="D35" s="240" t="s">
        <v>603</v>
      </c>
      <c r="E35" s="241" t="s">
        <v>1280</v>
      </c>
      <c r="F35" s="240" t="s">
        <v>1279</v>
      </c>
      <c r="G35" s="239" t="s">
        <v>606</v>
      </c>
      <c r="H35" s="240">
        <v>2021</v>
      </c>
      <c r="I35" s="242">
        <v>1</v>
      </c>
    </row>
    <row r="36" spans="2:26" ht="29.45" customHeight="1">
      <c r="B36" s="526">
        <v>28</v>
      </c>
      <c r="C36" s="527" t="s">
        <v>618</v>
      </c>
      <c r="D36" s="525" t="s">
        <v>603</v>
      </c>
      <c r="E36" s="552" t="s">
        <v>1281</v>
      </c>
      <c r="F36" s="244" t="s">
        <v>612</v>
      </c>
      <c r="G36" s="243" t="s">
        <v>606</v>
      </c>
      <c r="H36" s="244">
        <v>2018</v>
      </c>
      <c r="I36" s="245">
        <v>1</v>
      </c>
    </row>
    <row r="37" spans="2:26" ht="29.45" customHeight="1"/>
    <row r="38" spans="2:26" s="6" customFormat="1" ht="29.45" customHeight="1">
      <c r="C38" s="415" t="s">
        <v>625</v>
      </c>
      <c r="D38" s="389"/>
      <c r="E38" s="389"/>
      <c r="F38" s="389"/>
      <c r="G38" s="389"/>
      <c r="H38" s="389"/>
      <c r="I38" s="389"/>
      <c r="J38"/>
      <c r="K38"/>
      <c r="L38"/>
      <c r="M38"/>
      <c r="N38"/>
      <c r="O38"/>
      <c r="P38"/>
      <c r="Q38"/>
      <c r="R38"/>
      <c r="S38"/>
      <c r="T38"/>
      <c r="U38"/>
      <c r="V38"/>
      <c r="W38"/>
      <c r="X38"/>
      <c r="Y38"/>
      <c r="Z38"/>
    </row>
    <row r="39" spans="2:26" s="6" customFormat="1" ht="29.45" customHeight="1">
      <c r="C39" s="414" t="s">
        <v>624</v>
      </c>
      <c r="D39" s="389"/>
      <c r="E39" s="389"/>
      <c r="F39" s="389"/>
      <c r="G39" s="389"/>
      <c r="H39" s="389"/>
      <c r="I39" s="389"/>
      <c r="J39"/>
      <c r="K39"/>
      <c r="L39"/>
      <c r="M39"/>
      <c r="N39"/>
      <c r="O39"/>
      <c r="P39"/>
      <c r="Q39"/>
      <c r="R39"/>
      <c r="S39"/>
      <c r="T39"/>
      <c r="U39"/>
      <c r="V39"/>
      <c r="W39"/>
      <c r="X39"/>
      <c r="Y39"/>
      <c r="Z39"/>
    </row>
    <row r="40" spans="2:26" s="6" customFormat="1" ht="29.45" customHeight="1">
      <c r="C40"/>
      <c r="D40"/>
      <c r="E40"/>
      <c r="F40" s="2"/>
      <c r="G40"/>
      <c r="H40" s="2"/>
      <c r="I40" s="2"/>
      <c r="J40"/>
      <c r="K40"/>
      <c r="L40"/>
      <c r="M40"/>
      <c r="N40"/>
      <c r="O40"/>
      <c r="P40"/>
      <c r="Q40"/>
      <c r="R40"/>
      <c r="S40"/>
      <c r="T40"/>
      <c r="U40"/>
      <c r="V40"/>
      <c r="W40"/>
      <c r="X40"/>
      <c r="Y40"/>
      <c r="Z40"/>
    </row>
    <row r="41" spans="2:26" s="6" customFormat="1" ht="29.45" customHeight="1">
      <c r="C41"/>
      <c r="D41"/>
      <c r="E41"/>
      <c r="F41" s="2"/>
      <c r="G41"/>
      <c r="H41" s="2"/>
      <c r="I41" s="2"/>
      <c r="J41"/>
      <c r="K41"/>
      <c r="L41"/>
      <c r="M41"/>
      <c r="N41"/>
      <c r="O41"/>
      <c r="P41"/>
      <c r="Q41"/>
      <c r="R41"/>
      <c r="S41"/>
      <c r="T41"/>
      <c r="U41"/>
      <c r="V41"/>
      <c r="W41"/>
      <c r="X41"/>
      <c r="Y41"/>
      <c r="Z41"/>
    </row>
    <row r="42" spans="2:26" s="6" customFormat="1" ht="29.45" customHeight="1">
      <c r="C42"/>
      <c r="D42"/>
      <c r="E42"/>
      <c r="F42" s="2"/>
      <c r="G42"/>
      <c r="H42" s="2"/>
      <c r="I42" s="2"/>
      <c r="J42"/>
      <c r="K42"/>
      <c r="L42"/>
      <c r="M42"/>
      <c r="N42"/>
      <c r="O42"/>
      <c r="P42"/>
      <c r="Q42"/>
      <c r="R42"/>
      <c r="S42"/>
      <c r="T42"/>
      <c r="U42"/>
      <c r="V42"/>
      <c r="W42"/>
      <c r="X42"/>
      <c r="Y42"/>
      <c r="Z42"/>
    </row>
    <row r="43" spans="2:26" s="6" customFormat="1" ht="29.45" customHeight="1">
      <c r="C43"/>
      <c r="D43"/>
      <c r="E43"/>
      <c r="F43" s="2"/>
      <c r="G43"/>
      <c r="H43" s="2"/>
      <c r="I43" s="2"/>
      <c r="J43"/>
      <c r="K43"/>
      <c r="L43"/>
      <c r="M43"/>
      <c r="N43"/>
      <c r="O43"/>
      <c r="P43"/>
      <c r="Q43"/>
      <c r="R43"/>
      <c r="S43"/>
      <c r="T43"/>
      <c r="U43"/>
      <c r="V43"/>
      <c r="W43"/>
      <c r="X43"/>
      <c r="Y43"/>
      <c r="Z43"/>
    </row>
    <row r="44" spans="2:26" s="6" customFormat="1" ht="29.45" customHeight="1">
      <c r="C44"/>
      <c r="D44"/>
      <c r="E44"/>
      <c r="F44" s="2"/>
      <c r="G44"/>
      <c r="H44" s="2"/>
      <c r="I44" s="2"/>
      <c r="J44"/>
      <c r="K44"/>
      <c r="L44"/>
      <c r="M44"/>
      <c r="N44"/>
      <c r="O44"/>
      <c r="P44"/>
      <c r="Q44"/>
      <c r="R44"/>
      <c r="S44"/>
      <c r="T44"/>
      <c r="U44"/>
      <c r="V44"/>
      <c r="W44"/>
      <c r="X44"/>
      <c r="Y44"/>
      <c r="Z44"/>
    </row>
    <row r="45" spans="2:26" s="6" customFormat="1" ht="29.45" customHeight="1">
      <c r="C45"/>
      <c r="D45"/>
      <c r="E45"/>
      <c r="F45" s="2"/>
      <c r="G45"/>
      <c r="H45" s="2"/>
      <c r="I45" s="2"/>
      <c r="J45"/>
      <c r="K45"/>
      <c r="L45"/>
      <c r="M45"/>
      <c r="N45"/>
      <c r="O45"/>
      <c r="P45"/>
      <c r="Q45"/>
      <c r="R45"/>
      <c r="S45"/>
      <c r="T45"/>
      <c r="U45"/>
      <c r="V45"/>
      <c r="W45"/>
      <c r="X45"/>
      <c r="Y45"/>
      <c r="Z45"/>
    </row>
    <row r="46" spans="2:26" s="6" customFormat="1" ht="29.45" customHeight="1">
      <c r="C46"/>
      <c r="D46"/>
      <c r="E46"/>
      <c r="F46" s="2"/>
      <c r="G46"/>
      <c r="H46" s="2"/>
      <c r="I46" s="2"/>
      <c r="J46"/>
      <c r="K46"/>
      <c r="L46"/>
      <c r="M46"/>
      <c r="N46"/>
      <c r="O46"/>
      <c r="P46"/>
      <c r="Q46"/>
      <c r="R46"/>
      <c r="S46"/>
      <c r="T46"/>
      <c r="U46"/>
      <c r="V46"/>
      <c r="W46"/>
      <c r="X46"/>
      <c r="Y46"/>
      <c r="Z46"/>
    </row>
    <row r="47" spans="2:26" s="6" customFormat="1" ht="29.45" customHeight="1">
      <c r="C47"/>
      <c r="D47"/>
      <c r="E47"/>
      <c r="F47" s="2"/>
      <c r="G47"/>
      <c r="H47" s="2"/>
      <c r="I47" s="2"/>
      <c r="J47"/>
      <c r="K47"/>
      <c r="L47"/>
      <c r="M47"/>
      <c r="N47"/>
      <c r="O47"/>
      <c r="P47"/>
      <c r="Q47"/>
      <c r="R47"/>
      <c r="S47"/>
      <c r="T47"/>
      <c r="U47"/>
      <c r="V47"/>
      <c r="W47"/>
      <c r="X47"/>
      <c r="Y47"/>
      <c r="Z47"/>
    </row>
    <row r="48" spans="2:26" s="6" customFormat="1" ht="29.45" customHeight="1">
      <c r="C48"/>
      <c r="D48"/>
      <c r="E48"/>
      <c r="F48" s="2"/>
      <c r="G48"/>
      <c r="H48" s="2"/>
      <c r="I48" s="2"/>
      <c r="J48"/>
      <c r="K48"/>
      <c r="L48"/>
      <c r="M48"/>
      <c r="N48"/>
      <c r="O48"/>
      <c r="P48"/>
      <c r="Q48"/>
      <c r="R48"/>
      <c r="S48"/>
      <c r="T48"/>
      <c r="U48"/>
      <c r="V48"/>
      <c r="W48"/>
      <c r="X48"/>
      <c r="Y48"/>
      <c r="Z48"/>
    </row>
    <row r="49" spans="3:26" s="6" customFormat="1" ht="29.45" customHeight="1">
      <c r="C49"/>
      <c r="D49"/>
      <c r="E49"/>
      <c r="F49" s="2"/>
      <c r="G49"/>
      <c r="H49" s="2"/>
      <c r="I49" s="2"/>
      <c r="J49"/>
      <c r="K49"/>
      <c r="L49"/>
      <c r="M49"/>
      <c r="N49"/>
      <c r="O49"/>
      <c r="P49"/>
      <c r="Q49"/>
      <c r="R49"/>
      <c r="S49"/>
      <c r="T49"/>
      <c r="U49"/>
      <c r="V49"/>
      <c r="W49"/>
      <c r="X49"/>
      <c r="Y49"/>
      <c r="Z49"/>
    </row>
    <row r="50" spans="3:26" s="6" customFormat="1" ht="29.45" customHeight="1">
      <c r="C50"/>
      <c r="D50"/>
      <c r="E50"/>
      <c r="F50" s="2"/>
      <c r="G50"/>
      <c r="H50" s="2"/>
      <c r="I50" s="2"/>
      <c r="J50"/>
      <c r="K50"/>
      <c r="L50"/>
      <c r="M50"/>
      <c r="N50"/>
      <c r="O50"/>
      <c r="P50"/>
      <c r="Q50"/>
      <c r="R50"/>
      <c r="S50"/>
      <c r="T50"/>
      <c r="U50"/>
      <c r="V50"/>
      <c r="W50"/>
      <c r="X50"/>
      <c r="Y50"/>
      <c r="Z50"/>
    </row>
    <row r="51" spans="3:26" s="6" customFormat="1" ht="29.45" customHeight="1">
      <c r="C51"/>
      <c r="D51"/>
      <c r="E51"/>
      <c r="F51" s="2"/>
      <c r="G51"/>
      <c r="H51" s="2"/>
      <c r="I51" s="2"/>
      <c r="J51"/>
      <c r="K51"/>
      <c r="L51"/>
      <c r="M51"/>
      <c r="N51"/>
      <c r="O51"/>
      <c r="P51"/>
      <c r="Q51"/>
      <c r="R51"/>
      <c r="S51"/>
      <c r="T51"/>
      <c r="U51"/>
      <c r="V51"/>
      <c r="W51"/>
      <c r="X51"/>
      <c r="Y51"/>
      <c r="Z51"/>
    </row>
    <row r="52" spans="3:26" s="6" customFormat="1" ht="29.45" customHeight="1">
      <c r="C52"/>
      <c r="D52"/>
      <c r="E52"/>
      <c r="F52" s="2"/>
      <c r="G52"/>
      <c r="H52" s="2"/>
      <c r="I52" s="2"/>
      <c r="J52"/>
      <c r="K52"/>
      <c r="L52"/>
      <c r="M52"/>
      <c r="N52"/>
      <c r="O52"/>
      <c r="P52"/>
      <c r="Q52"/>
      <c r="R52"/>
      <c r="S52"/>
      <c r="T52"/>
      <c r="U52"/>
      <c r="V52"/>
      <c r="W52"/>
      <c r="X52"/>
      <c r="Y52"/>
      <c r="Z52"/>
    </row>
    <row r="53" spans="3:26" s="6" customFormat="1" ht="29.45" customHeight="1">
      <c r="C53"/>
      <c r="D53"/>
      <c r="E53"/>
      <c r="F53" s="2"/>
      <c r="G53"/>
      <c r="H53" s="2"/>
      <c r="I53" s="2"/>
      <c r="J53"/>
      <c r="K53"/>
      <c r="L53"/>
      <c r="M53"/>
      <c r="N53"/>
      <c r="O53"/>
      <c r="P53"/>
      <c r="Q53"/>
      <c r="R53"/>
      <c r="S53"/>
      <c r="T53"/>
      <c r="U53"/>
      <c r="V53"/>
      <c r="W53"/>
      <c r="X53"/>
      <c r="Y53"/>
      <c r="Z53"/>
    </row>
    <row r="54" spans="3:26" s="6" customFormat="1" ht="29.45" customHeight="1">
      <c r="C54"/>
      <c r="D54"/>
      <c r="E54"/>
      <c r="F54" s="2"/>
      <c r="G54"/>
      <c r="H54" s="2"/>
      <c r="I54" s="2"/>
      <c r="J54"/>
      <c r="K54"/>
      <c r="L54"/>
      <c r="M54"/>
      <c r="N54"/>
      <c r="O54"/>
      <c r="P54"/>
      <c r="Q54"/>
      <c r="R54"/>
      <c r="S54"/>
      <c r="T54"/>
      <c r="U54"/>
      <c r="V54"/>
      <c r="W54"/>
      <c r="X54"/>
      <c r="Y54"/>
      <c r="Z54"/>
    </row>
    <row r="55" spans="3:26" s="6" customFormat="1" ht="29.45" customHeight="1">
      <c r="C55"/>
      <c r="D55"/>
      <c r="E55"/>
      <c r="F55" s="2"/>
      <c r="G55"/>
      <c r="H55" s="2"/>
      <c r="I55" s="2"/>
      <c r="J55"/>
      <c r="K55"/>
      <c r="L55"/>
      <c r="M55"/>
      <c r="N55"/>
      <c r="O55"/>
      <c r="P55"/>
      <c r="Q55"/>
      <c r="R55"/>
      <c r="S55"/>
      <c r="T55"/>
      <c r="U55"/>
      <c r="V55"/>
      <c r="W55"/>
      <c r="X55"/>
      <c r="Y55"/>
      <c r="Z55"/>
    </row>
    <row r="56" spans="3:26" s="6" customFormat="1" ht="29.45" customHeight="1">
      <c r="C56"/>
      <c r="D56"/>
      <c r="E56"/>
      <c r="F56" s="2"/>
      <c r="G56"/>
      <c r="H56" s="2"/>
      <c r="I56" s="2"/>
      <c r="J56"/>
      <c r="K56"/>
      <c r="L56"/>
      <c r="M56"/>
      <c r="N56"/>
      <c r="O56"/>
      <c r="P56"/>
      <c r="Q56"/>
      <c r="R56"/>
      <c r="S56"/>
      <c r="T56"/>
      <c r="U56"/>
      <c r="V56"/>
      <c r="W56"/>
      <c r="X56"/>
      <c r="Y56"/>
      <c r="Z56"/>
    </row>
    <row r="57" spans="3:26" s="6" customFormat="1" ht="29.45" customHeight="1">
      <c r="C57"/>
      <c r="D57"/>
      <c r="E57"/>
      <c r="F57" s="2"/>
      <c r="G57"/>
      <c r="H57" s="2"/>
      <c r="I57" s="2"/>
      <c r="J57"/>
      <c r="K57"/>
      <c r="L57"/>
      <c r="M57"/>
      <c r="N57"/>
      <c r="O57"/>
      <c r="P57"/>
      <c r="Q57"/>
      <c r="R57"/>
      <c r="S57"/>
      <c r="T57"/>
      <c r="U57"/>
      <c r="V57"/>
      <c r="W57"/>
      <c r="X57"/>
      <c r="Y57"/>
      <c r="Z57"/>
    </row>
    <row r="58" spans="3:26" s="6" customFormat="1" ht="29.45" customHeight="1">
      <c r="C58"/>
      <c r="D58"/>
      <c r="E58"/>
      <c r="F58" s="2"/>
      <c r="G58"/>
      <c r="H58" s="2"/>
      <c r="I58" s="2"/>
      <c r="J58"/>
      <c r="K58"/>
      <c r="L58"/>
      <c r="M58"/>
      <c r="N58"/>
      <c r="O58"/>
      <c r="P58"/>
      <c r="Q58"/>
      <c r="R58"/>
      <c r="S58"/>
      <c r="T58"/>
      <c r="U58"/>
      <c r="V58"/>
      <c r="W58"/>
      <c r="X58"/>
      <c r="Y58"/>
      <c r="Z58"/>
    </row>
    <row r="59" spans="3:26" s="6" customFormat="1" ht="29.45" customHeight="1">
      <c r="C59"/>
      <c r="D59"/>
      <c r="E59"/>
      <c r="F59" s="2"/>
      <c r="G59"/>
      <c r="H59" s="2"/>
      <c r="I59" s="2"/>
      <c r="J59"/>
      <c r="K59"/>
      <c r="L59"/>
      <c r="M59"/>
      <c r="N59"/>
      <c r="O59"/>
      <c r="P59"/>
      <c r="Q59"/>
      <c r="R59"/>
      <c r="S59"/>
      <c r="T59"/>
      <c r="U59"/>
      <c r="V59"/>
      <c r="W59"/>
      <c r="X59"/>
      <c r="Y59"/>
      <c r="Z59"/>
    </row>
    <row r="60" spans="3:26" s="6" customFormat="1" ht="29.45" customHeight="1">
      <c r="C60"/>
      <c r="D60"/>
      <c r="E60"/>
      <c r="F60" s="2"/>
      <c r="G60"/>
      <c r="H60" s="2"/>
      <c r="I60" s="2"/>
      <c r="J60"/>
      <c r="K60"/>
      <c r="L60"/>
      <c r="M60"/>
      <c r="N60"/>
      <c r="O60"/>
      <c r="P60"/>
      <c r="Q60"/>
      <c r="R60"/>
      <c r="S60"/>
      <c r="T60"/>
      <c r="U60"/>
      <c r="V60"/>
      <c r="W60"/>
      <c r="X60"/>
      <c r="Y60"/>
      <c r="Z60"/>
    </row>
    <row r="61" spans="3:26" s="6" customFormat="1" ht="29.45" customHeight="1">
      <c r="C61"/>
      <c r="D61"/>
      <c r="E61"/>
      <c r="F61" s="2"/>
      <c r="G61"/>
      <c r="H61" s="2"/>
      <c r="I61" s="2"/>
      <c r="J61"/>
      <c r="K61"/>
      <c r="L61"/>
      <c r="M61"/>
      <c r="N61"/>
      <c r="O61"/>
      <c r="P61"/>
      <c r="Q61"/>
      <c r="R61"/>
      <c r="S61"/>
      <c r="T61"/>
      <c r="U61"/>
      <c r="V61"/>
      <c r="W61"/>
      <c r="X61"/>
      <c r="Y61"/>
      <c r="Z61"/>
    </row>
    <row r="62" spans="3:26" s="6" customFormat="1" ht="29.45" customHeight="1">
      <c r="C62"/>
      <c r="D62"/>
      <c r="E62"/>
      <c r="F62" s="2"/>
      <c r="G62"/>
      <c r="H62" s="2"/>
      <c r="I62" s="2"/>
      <c r="J62"/>
      <c r="K62"/>
      <c r="L62"/>
      <c r="M62"/>
      <c r="N62"/>
      <c r="O62"/>
      <c r="P62"/>
      <c r="Q62"/>
      <c r="R62"/>
      <c r="S62"/>
      <c r="T62"/>
      <c r="U62"/>
      <c r="V62"/>
      <c r="W62"/>
      <c r="X62"/>
      <c r="Y62"/>
      <c r="Z62"/>
    </row>
    <row r="63" spans="3:26" s="6" customFormat="1" ht="29.45" customHeight="1">
      <c r="C63"/>
      <c r="D63"/>
      <c r="E63"/>
      <c r="F63" s="2"/>
      <c r="G63"/>
      <c r="H63" s="2"/>
      <c r="I63" s="2"/>
      <c r="J63"/>
      <c r="K63"/>
      <c r="L63"/>
      <c r="M63"/>
      <c r="N63"/>
      <c r="O63"/>
      <c r="P63"/>
      <c r="Q63"/>
      <c r="R63"/>
      <c r="S63"/>
      <c r="T63"/>
      <c r="U63"/>
      <c r="V63"/>
      <c r="W63"/>
      <c r="X63"/>
      <c r="Y63"/>
      <c r="Z63"/>
    </row>
    <row r="64" spans="3:26" s="6" customFormat="1" ht="29.45" customHeight="1">
      <c r="C64"/>
      <c r="D64"/>
      <c r="E64"/>
      <c r="F64" s="2"/>
      <c r="G64"/>
      <c r="H64" s="2"/>
      <c r="I64" s="2"/>
      <c r="J64"/>
      <c r="K64"/>
      <c r="L64"/>
      <c r="M64"/>
      <c r="N64"/>
      <c r="O64"/>
      <c r="P64"/>
      <c r="Q64"/>
      <c r="R64"/>
      <c r="S64"/>
      <c r="T64"/>
      <c r="U64"/>
      <c r="V64"/>
      <c r="W64"/>
      <c r="X64"/>
      <c r="Y64"/>
      <c r="Z64"/>
    </row>
    <row r="65" spans="3:26" s="6" customFormat="1" ht="29.45" customHeight="1">
      <c r="C65"/>
      <c r="D65"/>
      <c r="E65"/>
      <c r="F65" s="2"/>
      <c r="G65"/>
      <c r="H65" s="2"/>
      <c r="I65" s="2"/>
      <c r="J65"/>
      <c r="K65"/>
      <c r="L65"/>
      <c r="M65"/>
      <c r="N65"/>
      <c r="O65"/>
      <c r="P65"/>
      <c r="Q65"/>
      <c r="R65"/>
      <c r="S65"/>
      <c r="T65"/>
      <c r="U65"/>
      <c r="V65"/>
      <c r="W65"/>
      <c r="X65"/>
      <c r="Y65"/>
      <c r="Z65"/>
    </row>
    <row r="66" spans="3:26" s="6" customFormat="1" ht="29.45" customHeight="1">
      <c r="C66"/>
      <c r="D66"/>
      <c r="E66"/>
      <c r="F66" s="2"/>
      <c r="G66"/>
      <c r="H66" s="2"/>
      <c r="I66" s="2"/>
      <c r="J66"/>
      <c r="K66"/>
      <c r="L66"/>
      <c r="M66"/>
      <c r="N66"/>
      <c r="O66"/>
      <c r="P66"/>
      <c r="Q66"/>
      <c r="R66"/>
      <c r="S66"/>
      <c r="T66"/>
      <c r="U66"/>
      <c r="V66"/>
      <c r="W66"/>
      <c r="X66"/>
      <c r="Y66"/>
      <c r="Z66"/>
    </row>
    <row r="67" spans="3:26" s="6" customFormat="1" ht="29.45" customHeight="1">
      <c r="C67"/>
      <c r="D67"/>
      <c r="E67"/>
      <c r="F67" s="2"/>
      <c r="G67"/>
      <c r="H67" s="2"/>
      <c r="I67" s="2"/>
      <c r="J67"/>
      <c r="K67"/>
      <c r="L67"/>
      <c r="M67"/>
      <c r="N67"/>
      <c r="O67"/>
      <c r="P67"/>
      <c r="Q67"/>
      <c r="R67"/>
      <c r="S67"/>
      <c r="T67"/>
      <c r="U67"/>
      <c r="V67"/>
      <c r="W67"/>
      <c r="X67"/>
      <c r="Y67"/>
      <c r="Z67"/>
    </row>
    <row r="68" spans="3:26" s="6" customFormat="1" ht="29.45" customHeight="1">
      <c r="C68"/>
      <c r="D68"/>
      <c r="E68"/>
      <c r="F68" s="2"/>
      <c r="G68"/>
      <c r="H68" s="2"/>
      <c r="I68" s="2"/>
      <c r="J68"/>
      <c r="K68"/>
      <c r="L68"/>
      <c r="M68"/>
      <c r="N68"/>
      <c r="O68"/>
      <c r="P68"/>
      <c r="Q68"/>
      <c r="R68"/>
      <c r="S68"/>
      <c r="T68"/>
      <c r="U68"/>
      <c r="V68"/>
      <c r="W68"/>
      <c r="X68"/>
      <c r="Y68"/>
      <c r="Z68"/>
    </row>
    <row r="69" spans="3:26" s="6" customFormat="1" ht="29.45" customHeight="1">
      <c r="C69"/>
      <c r="D69"/>
      <c r="E69"/>
      <c r="F69" s="2"/>
      <c r="G69"/>
      <c r="H69" s="2"/>
      <c r="I69" s="2"/>
      <c r="J69"/>
      <c r="K69"/>
      <c r="L69"/>
      <c r="M69"/>
      <c r="N69"/>
      <c r="O69"/>
      <c r="P69"/>
      <c r="Q69"/>
      <c r="R69"/>
      <c r="S69"/>
      <c r="T69"/>
      <c r="U69"/>
      <c r="V69"/>
      <c r="W69"/>
      <c r="X69"/>
      <c r="Y69"/>
      <c r="Z69"/>
    </row>
    <row r="70" spans="3:26" s="6" customFormat="1" ht="29.45" customHeight="1">
      <c r="C70"/>
      <c r="D70"/>
      <c r="E70"/>
      <c r="F70" s="2"/>
      <c r="G70"/>
      <c r="H70" s="2"/>
      <c r="I70" s="2"/>
      <c r="J70"/>
      <c r="K70"/>
      <c r="L70"/>
      <c r="M70"/>
      <c r="N70"/>
      <c r="O70"/>
      <c r="P70"/>
      <c r="Q70"/>
      <c r="R70"/>
      <c r="S70"/>
      <c r="T70"/>
      <c r="U70"/>
      <c r="V70"/>
      <c r="W70"/>
      <c r="X70"/>
      <c r="Y70"/>
      <c r="Z70"/>
    </row>
    <row r="71" spans="3:26" s="6" customFormat="1" ht="29.45" customHeight="1">
      <c r="C71"/>
      <c r="D71"/>
      <c r="E71"/>
      <c r="F71" s="2"/>
      <c r="G71"/>
      <c r="H71" s="2"/>
      <c r="I71" s="2"/>
      <c r="J71"/>
      <c r="K71"/>
      <c r="L71"/>
      <c r="M71"/>
      <c r="N71"/>
      <c r="O71"/>
      <c r="P71"/>
      <c r="Q71"/>
      <c r="R71"/>
      <c r="S71"/>
      <c r="T71"/>
      <c r="U71"/>
      <c r="V71"/>
      <c r="W71"/>
      <c r="X71"/>
      <c r="Y71"/>
      <c r="Z71"/>
    </row>
    <row r="72" spans="3:26" s="6" customFormat="1" ht="29.45" customHeight="1">
      <c r="C72"/>
      <c r="D72"/>
      <c r="E72"/>
      <c r="F72" s="2"/>
      <c r="G72"/>
      <c r="H72" s="2"/>
      <c r="I72" s="2"/>
      <c r="J72"/>
      <c r="K72"/>
      <c r="L72"/>
      <c r="M72"/>
      <c r="N72"/>
      <c r="O72"/>
      <c r="P72"/>
      <c r="Q72"/>
      <c r="R72"/>
      <c r="S72"/>
      <c r="T72"/>
      <c r="U72"/>
      <c r="V72"/>
      <c r="W72"/>
      <c r="X72"/>
      <c r="Y72"/>
      <c r="Z72"/>
    </row>
    <row r="73" spans="3:26" s="6" customFormat="1" ht="29.45" customHeight="1">
      <c r="C73"/>
      <c r="D73"/>
      <c r="E73"/>
      <c r="F73" s="2"/>
      <c r="G73"/>
      <c r="H73" s="2"/>
      <c r="I73" s="2"/>
      <c r="J73"/>
      <c r="K73"/>
      <c r="L73"/>
      <c r="M73"/>
      <c r="N73"/>
      <c r="O73"/>
      <c r="P73"/>
      <c r="Q73"/>
      <c r="R73"/>
      <c r="S73"/>
      <c r="T73"/>
      <c r="U73"/>
      <c r="V73"/>
      <c r="W73"/>
      <c r="X73"/>
      <c r="Y73"/>
      <c r="Z73"/>
    </row>
    <row r="74" spans="3:26" s="6" customFormat="1" ht="29.45" customHeight="1">
      <c r="C74"/>
      <c r="D74"/>
      <c r="E74"/>
      <c r="F74" s="2"/>
      <c r="G74"/>
      <c r="H74" s="2"/>
      <c r="I74" s="2"/>
      <c r="J74"/>
      <c r="K74"/>
      <c r="L74"/>
      <c r="M74"/>
      <c r="N74"/>
      <c r="O74"/>
      <c r="P74"/>
      <c r="Q74"/>
      <c r="R74"/>
      <c r="S74"/>
      <c r="T74"/>
      <c r="U74"/>
      <c r="V74"/>
      <c r="W74"/>
      <c r="X74"/>
      <c r="Y74"/>
      <c r="Z74"/>
    </row>
    <row r="75" spans="3:26" s="6" customFormat="1" ht="29.45" customHeight="1">
      <c r="C75"/>
      <c r="D75"/>
      <c r="E75"/>
      <c r="F75" s="2"/>
      <c r="G75"/>
      <c r="H75" s="2"/>
      <c r="I75" s="2"/>
      <c r="J75"/>
      <c r="K75"/>
      <c r="L75"/>
      <c r="M75"/>
      <c r="N75"/>
      <c r="O75"/>
      <c r="P75"/>
      <c r="Q75"/>
      <c r="R75"/>
      <c r="S75"/>
      <c r="T75"/>
      <c r="U75"/>
      <c r="V75"/>
      <c r="W75"/>
      <c r="X75"/>
      <c r="Y75"/>
      <c r="Z75"/>
    </row>
    <row r="76" spans="3:26" s="6" customFormat="1" ht="29.45" customHeight="1">
      <c r="C76"/>
      <c r="D76"/>
      <c r="E76"/>
      <c r="F76" s="2"/>
      <c r="G76"/>
      <c r="H76" s="2"/>
      <c r="I76" s="2"/>
      <c r="J76"/>
      <c r="K76"/>
      <c r="L76"/>
      <c r="M76"/>
      <c r="N76"/>
      <c r="O76"/>
      <c r="P76"/>
      <c r="Q76"/>
      <c r="R76"/>
      <c r="S76"/>
      <c r="T76"/>
      <c r="U76"/>
      <c r="V76"/>
      <c r="W76"/>
      <c r="X76"/>
      <c r="Y76"/>
      <c r="Z76"/>
    </row>
    <row r="77" spans="3:26" s="6" customFormat="1" ht="29.45" customHeight="1">
      <c r="C77"/>
      <c r="D77"/>
      <c r="E77"/>
      <c r="F77" s="2"/>
      <c r="G77"/>
      <c r="H77" s="2"/>
      <c r="I77" s="2"/>
      <c r="J77"/>
      <c r="K77"/>
      <c r="L77"/>
      <c r="M77"/>
      <c r="N77"/>
      <c r="O77"/>
      <c r="P77"/>
      <c r="Q77"/>
      <c r="R77"/>
      <c r="S77"/>
      <c r="T77"/>
      <c r="U77"/>
      <c r="V77"/>
      <c r="W77"/>
      <c r="X77"/>
      <c r="Y77"/>
      <c r="Z77"/>
    </row>
    <row r="78" spans="3:26" s="6" customFormat="1" ht="29.45" customHeight="1">
      <c r="C78"/>
      <c r="D78"/>
      <c r="E78"/>
      <c r="F78" s="2"/>
      <c r="G78"/>
      <c r="H78" s="2"/>
      <c r="I78" s="2"/>
      <c r="J78"/>
      <c r="K78"/>
      <c r="L78"/>
      <c r="M78"/>
      <c r="N78"/>
      <c r="O78"/>
      <c r="P78"/>
      <c r="Q78"/>
      <c r="R78"/>
      <c r="S78"/>
      <c r="T78"/>
      <c r="U78"/>
      <c r="V78"/>
      <c r="W78"/>
      <c r="X78"/>
      <c r="Y78"/>
      <c r="Z78"/>
    </row>
    <row r="79" spans="3:26" s="6" customFormat="1" ht="29.45" customHeight="1">
      <c r="C79"/>
      <c r="D79"/>
      <c r="E79"/>
      <c r="F79" s="2"/>
      <c r="G79"/>
      <c r="H79" s="2"/>
      <c r="I79" s="2"/>
      <c r="J79"/>
      <c r="K79"/>
      <c r="L79"/>
      <c r="M79"/>
      <c r="N79"/>
      <c r="O79"/>
      <c r="P79"/>
      <c r="Q79"/>
      <c r="R79"/>
      <c r="S79"/>
      <c r="T79"/>
      <c r="U79"/>
      <c r="V79"/>
      <c r="W79"/>
      <c r="X79"/>
      <c r="Y79"/>
      <c r="Z79"/>
    </row>
    <row r="80" spans="3:26" s="6" customFormat="1" ht="29.45" customHeight="1">
      <c r="C80"/>
      <c r="D80"/>
      <c r="E80"/>
      <c r="F80" s="2"/>
      <c r="G80"/>
      <c r="H80" s="2"/>
      <c r="I80" s="2"/>
      <c r="J80"/>
      <c r="K80"/>
      <c r="L80"/>
      <c r="M80"/>
      <c r="N80"/>
      <c r="O80"/>
      <c r="P80"/>
      <c r="Q80"/>
      <c r="R80"/>
      <c r="S80"/>
      <c r="T80"/>
      <c r="U80"/>
      <c r="V80"/>
      <c r="W80"/>
      <c r="X80"/>
      <c r="Y80"/>
      <c r="Z80"/>
    </row>
    <row r="81" spans="3:26" s="6" customFormat="1" ht="29.45" customHeight="1">
      <c r="C81"/>
      <c r="D81"/>
      <c r="E81"/>
      <c r="F81" s="2"/>
      <c r="G81"/>
      <c r="H81" s="2"/>
      <c r="I81" s="2"/>
      <c r="J81"/>
      <c r="K81"/>
      <c r="L81"/>
      <c r="M81"/>
      <c r="N81"/>
      <c r="O81"/>
      <c r="P81"/>
      <c r="Q81"/>
      <c r="R81"/>
      <c r="S81"/>
      <c r="T81"/>
      <c r="U81"/>
      <c r="V81"/>
      <c r="W81"/>
      <c r="X81"/>
      <c r="Y81"/>
      <c r="Z81"/>
    </row>
    <row r="82" spans="3:26" s="6" customFormat="1" ht="29.45" customHeight="1">
      <c r="C82"/>
      <c r="D82"/>
      <c r="E82"/>
      <c r="F82" s="2"/>
      <c r="G82"/>
      <c r="H82" s="2"/>
      <c r="I82" s="2"/>
      <c r="J82"/>
      <c r="K82"/>
      <c r="L82"/>
      <c r="M82"/>
      <c r="N82"/>
      <c r="O82"/>
      <c r="P82"/>
      <c r="Q82"/>
      <c r="R82"/>
      <c r="S82"/>
      <c r="T82"/>
      <c r="U82"/>
      <c r="V82"/>
      <c r="W82"/>
      <c r="X82"/>
      <c r="Y82"/>
      <c r="Z82"/>
    </row>
    <row r="83" spans="3:26" s="6" customFormat="1" ht="29.45" customHeight="1">
      <c r="C83"/>
      <c r="D83"/>
      <c r="E83"/>
      <c r="F83" s="2"/>
      <c r="G83"/>
      <c r="H83" s="2"/>
      <c r="I83" s="2"/>
      <c r="J83"/>
      <c r="K83"/>
      <c r="L83"/>
      <c r="M83"/>
      <c r="N83"/>
      <c r="O83"/>
      <c r="P83"/>
      <c r="Q83"/>
      <c r="R83"/>
      <c r="S83"/>
      <c r="T83"/>
      <c r="U83"/>
      <c r="V83"/>
      <c r="W83"/>
      <c r="X83"/>
      <c r="Y83"/>
      <c r="Z83"/>
    </row>
    <row r="84" spans="3:26" s="6" customFormat="1" ht="29.45" customHeight="1">
      <c r="C84"/>
      <c r="D84"/>
      <c r="E84"/>
      <c r="F84" s="2"/>
      <c r="G84"/>
      <c r="H84" s="2"/>
      <c r="I84" s="2"/>
      <c r="J84"/>
      <c r="K84"/>
      <c r="L84"/>
      <c r="M84"/>
      <c r="N84"/>
      <c r="O84"/>
      <c r="P84"/>
      <c r="Q84"/>
      <c r="R84"/>
      <c r="S84"/>
      <c r="T84"/>
      <c r="U84"/>
      <c r="V84"/>
      <c r="W84"/>
      <c r="X84"/>
      <c r="Y84"/>
      <c r="Z84"/>
    </row>
    <row r="85" spans="3:26" s="6" customFormat="1" ht="29.45" customHeight="1">
      <c r="C85"/>
      <c r="D85"/>
      <c r="E85"/>
      <c r="F85" s="2"/>
      <c r="G85"/>
      <c r="H85" s="2"/>
      <c r="I85" s="2"/>
      <c r="J85"/>
      <c r="K85"/>
      <c r="L85"/>
      <c r="M85"/>
      <c r="N85"/>
      <c r="O85"/>
      <c r="P85"/>
      <c r="Q85"/>
      <c r="R85"/>
      <c r="S85"/>
      <c r="T85"/>
      <c r="U85"/>
      <c r="V85"/>
      <c r="W85"/>
      <c r="X85"/>
      <c r="Y85"/>
      <c r="Z85"/>
    </row>
    <row r="86" spans="3:26" s="6" customFormat="1" ht="29.45" customHeight="1">
      <c r="C86"/>
      <c r="D86"/>
      <c r="E86"/>
      <c r="F86" s="2"/>
      <c r="G86"/>
      <c r="H86" s="2"/>
      <c r="I86" s="2"/>
      <c r="J86"/>
      <c r="K86"/>
      <c r="L86"/>
      <c r="M86"/>
      <c r="N86"/>
      <c r="O86"/>
      <c r="P86"/>
      <c r="Q86"/>
      <c r="R86"/>
      <c r="S86"/>
      <c r="T86"/>
      <c r="U86"/>
      <c r="V86"/>
      <c r="W86"/>
      <c r="X86"/>
      <c r="Y86"/>
      <c r="Z86"/>
    </row>
    <row r="87" spans="3:26" s="6" customFormat="1" ht="29.45" customHeight="1">
      <c r="C87"/>
      <c r="D87"/>
      <c r="E87"/>
      <c r="F87" s="2"/>
      <c r="G87"/>
      <c r="H87" s="2"/>
      <c r="I87" s="2"/>
      <c r="J87"/>
      <c r="K87"/>
      <c r="L87"/>
      <c r="M87"/>
      <c r="N87"/>
      <c r="O87"/>
      <c r="P87"/>
      <c r="Q87"/>
      <c r="R87"/>
      <c r="S87"/>
      <c r="T87"/>
      <c r="U87"/>
      <c r="V87"/>
      <c r="W87"/>
      <c r="X87"/>
      <c r="Y87"/>
      <c r="Z87"/>
    </row>
    <row r="88" spans="3:26" s="6" customFormat="1" ht="29.45" customHeight="1">
      <c r="C88"/>
      <c r="D88"/>
      <c r="E88"/>
      <c r="F88" s="2"/>
      <c r="G88"/>
      <c r="H88" s="2"/>
      <c r="I88" s="2"/>
      <c r="J88"/>
      <c r="K88"/>
      <c r="L88"/>
      <c r="M88"/>
      <c r="N88"/>
      <c r="O88"/>
      <c r="P88"/>
      <c r="Q88"/>
      <c r="R88"/>
      <c r="S88"/>
      <c r="T88"/>
      <c r="U88"/>
      <c r="V88"/>
      <c r="W88"/>
      <c r="X88"/>
      <c r="Y88"/>
      <c r="Z88"/>
    </row>
    <row r="89" spans="3:26" s="6" customFormat="1" ht="29.45" customHeight="1">
      <c r="C89"/>
      <c r="D89"/>
      <c r="E89"/>
      <c r="F89" s="2"/>
      <c r="G89"/>
      <c r="H89" s="2"/>
      <c r="I89" s="2"/>
      <c r="J89"/>
      <c r="K89"/>
      <c r="L89"/>
      <c r="M89"/>
      <c r="N89"/>
      <c r="O89"/>
      <c r="P89"/>
      <c r="Q89"/>
      <c r="R89"/>
      <c r="S89"/>
      <c r="T89"/>
      <c r="U89"/>
      <c r="V89"/>
      <c r="W89"/>
      <c r="X89"/>
      <c r="Y89"/>
      <c r="Z89"/>
    </row>
    <row r="90" spans="3:26" s="6" customFormat="1" ht="29.45" customHeight="1">
      <c r="C90"/>
      <c r="D90"/>
      <c r="E90"/>
      <c r="F90" s="2"/>
      <c r="G90"/>
      <c r="H90" s="2"/>
      <c r="I90" s="2"/>
      <c r="J90"/>
      <c r="K90"/>
      <c r="L90"/>
      <c r="M90"/>
      <c r="N90"/>
      <c r="O90"/>
      <c r="P90"/>
      <c r="Q90"/>
      <c r="R90"/>
      <c r="S90"/>
      <c r="T90"/>
      <c r="U90"/>
      <c r="V90"/>
      <c r="W90"/>
      <c r="X90"/>
      <c r="Y90"/>
      <c r="Z90"/>
    </row>
    <row r="91" spans="3:26" s="6" customFormat="1" ht="29.45" customHeight="1">
      <c r="C91"/>
      <c r="D91"/>
      <c r="E91"/>
      <c r="F91" s="2"/>
      <c r="G91"/>
      <c r="H91" s="2"/>
      <c r="I91" s="2"/>
      <c r="J91"/>
      <c r="K91"/>
      <c r="L91"/>
      <c r="M91"/>
      <c r="N91"/>
      <c r="O91"/>
      <c r="P91"/>
      <c r="Q91"/>
      <c r="R91"/>
      <c r="S91"/>
      <c r="T91"/>
      <c r="U91"/>
      <c r="V91"/>
      <c r="W91"/>
      <c r="X91"/>
      <c r="Y91"/>
      <c r="Z91"/>
    </row>
    <row r="92" spans="3:26" s="6" customFormat="1" ht="29.45" customHeight="1">
      <c r="C92"/>
      <c r="D92"/>
      <c r="E92"/>
      <c r="F92" s="2"/>
      <c r="G92"/>
      <c r="H92" s="2"/>
      <c r="I92" s="2"/>
      <c r="J92"/>
      <c r="K92"/>
      <c r="L92"/>
      <c r="M92"/>
      <c r="N92"/>
      <c r="O92"/>
      <c r="P92"/>
      <c r="Q92"/>
      <c r="R92"/>
      <c r="S92"/>
      <c r="T92"/>
      <c r="U92"/>
      <c r="V92"/>
      <c r="W92"/>
      <c r="X92"/>
      <c r="Y92"/>
      <c r="Z92"/>
    </row>
    <row r="93" spans="3:26" s="6" customFormat="1" ht="29.45" customHeight="1">
      <c r="C93"/>
      <c r="D93"/>
      <c r="E93"/>
      <c r="F93" s="2"/>
      <c r="G93"/>
      <c r="H93" s="2"/>
      <c r="I93" s="2"/>
      <c r="J93"/>
      <c r="K93"/>
      <c r="L93"/>
      <c r="M93"/>
      <c r="N93"/>
      <c r="O93"/>
      <c r="P93"/>
      <c r="Q93"/>
      <c r="R93"/>
      <c r="S93"/>
      <c r="T93"/>
      <c r="U93"/>
      <c r="V93"/>
      <c r="W93"/>
      <c r="X93"/>
      <c r="Y93"/>
      <c r="Z93"/>
    </row>
    <row r="94" spans="3:26" s="6" customFormat="1" ht="29.45" customHeight="1">
      <c r="C94"/>
      <c r="D94"/>
      <c r="E94"/>
      <c r="F94" s="2"/>
      <c r="G94"/>
      <c r="H94" s="2"/>
      <c r="I94" s="2"/>
      <c r="J94"/>
      <c r="K94"/>
      <c r="L94"/>
      <c r="M94"/>
      <c r="N94"/>
      <c r="O94"/>
      <c r="P94"/>
      <c r="Q94"/>
      <c r="R94"/>
      <c r="S94"/>
      <c r="T94"/>
      <c r="U94"/>
      <c r="V94"/>
      <c r="W94"/>
      <c r="X94"/>
      <c r="Y94"/>
      <c r="Z94"/>
    </row>
    <row r="95" spans="3:26" s="6" customFormat="1" ht="29.45" customHeight="1">
      <c r="C95"/>
      <c r="D95"/>
      <c r="E95"/>
      <c r="F95" s="2"/>
      <c r="G95"/>
      <c r="H95" s="2"/>
      <c r="I95" s="2"/>
      <c r="J95"/>
      <c r="K95"/>
      <c r="L95"/>
      <c r="M95"/>
      <c r="N95"/>
      <c r="O95"/>
      <c r="P95"/>
      <c r="Q95"/>
      <c r="R95"/>
      <c r="S95"/>
      <c r="T95"/>
      <c r="U95"/>
      <c r="V95"/>
      <c r="W95"/>
      <c r="X95"/>
      <c r="Y95"/>
      <c r="Z95"/>
    </row>
    <row r="96" spans="3:26" s="6" customFormat="1" ht="29.45" customHeight="1">
      <c r="C96"/>
      <c r="D96"/>
      <c r="E96"/>
      <c r="F96" s="2"/>
      <c r="G96"/>
      <c r="H96" s="2"/>
      <c r="I96" s="2"/>
      <c r="J96"/>
      <c r="K96"/>
      <c r="L96"/>
      <c r="M96"/>
      <c r="N96"/>
      <c r="O96"/>
      <c r="P96"/>
      <c r="Q96"/>
      <c r="R96"/>
      <c r="S96"/>
      <c r="T96"/>
      <c r="U96"/>
      <c r="V96"/>
      <c r="W96"/>
      <c r="X96"/>
      <c r="Y96"/>
      <c r="Z96"/>
    </row>
    <row r="97" spans="3:26" s="6" customFormat="1" ht="29.45" customHeight="1">
      <c r="C97"/>
      <c r="D97"/>
      <c r="E97"/>
      <c r="F97" s="2"/>
      <c r="G97"/>
      <c r="H97" s="2"/>
      <c r="I97" s="2"/>
      <c r="J97"/>
      <c r="K97"/>
      <c r="L97"/>
      <c r="M97"/>
      <c r="N97"/>
      <c r="O97"/>
      <c r="P97"/>
      <c r="Q97"/>
      <c r="R97"/>
      <c r="S97"/>
      <c r="T97"/>
      <c r="U97"/>
      <c r="V97"/>
      <c r="W97"/>
      <c r="X97"/>
      <c r="Y97"/>
      <c r="Z97"/>
    </row>
    <row r="98" spans="3:26" s="6" customFormat="1" ht="29.45" customHeight="1">
      <c r="C98"/>
      <c r="D98"/>
      <c r="E98"/>
      <c r="F98" s="2"/>
      <c r="G98"/>
      <c r="H98" s="2"/>
      <c r="I98" s="2"/>
      <c r="J98"/>
      <c r="K98"/>
      <c r="L98"/>
      <c r="M98"/>
      <c r="N98"/>
      <c r="O98"/>
      <c r="P98"/>
      <c r="Q98"/>
      <c r="R98"/>
      <c r="S98"/>
      <c r="T98"/>
      <c r="U98"/>
      <c r="V98"/>
      <c r="W98"/>
      <c r="X98"/>
      <c r="Y98"/>
      <c r="Z98"/>
    </row>
    <row r="99" spans="3:26" s="6" customFormat="1" ht="29.45" customHeight="1">
      <c r="C99"/>
      <c r="D99"/>
      <c r="E99"/>
      <c r="F99" s="2"/>
      <c r="G99"/>
      <c r="H99" s="2"/>
      <c r="I99" s="2"/>
      <c r="J99"/>
      <c r="K99"/>
      <c r="L99"/>
      <c r="M99"/>
      <c r="N99"/>
      <c r="O99"/>
      <c r="P99"/>
      <c r="Q99"/>
      <c r="R99"/>
      <c r="S99"/>
      <c r="T99"/>
      <c r="U99"/>
      <c r="V99"/>
      <c r="W99"/>
      <c r="X99"/>
      <c r="Y99"/>
      <c r="Z99"/>
    </row>
    <row r="100" spans="3:26" s="6" customFormat="1" ht="29.45" customHeight="1">
      <c r="C100"/>
      <c r="D100"/>
      <c r="E100"/>
      <c r="F100" s="2"/>
      <c r="G100"/>
      <c r="H100" s="2"/>
      <c r="I100" s="2"/>
      <c r="J100"/>
      <c r="K100"/>
      <c r="L100"/>
      <c r="M100"/>
      <c r="N100"/>
      <c r="O100"/>
      <c r="P100"/>
      <c r="Q100"/>
      <c r="R100"/>
      <c r="S100"/>
      <c r="T100"/>
      <c r="U100"/>
      <c r="V100"/>
      <c r="W100"/>
      <c r="X100"/>
      <c r="Y100"/>
      <c r="Z100"/>
    </row>
    <row r="101" spans="3:26" s="6" customFormat="1" ht="29.45" customHeight="1">
      <c r="C101"/>
      <c r="D101"/>
      <c r="E101"/>
      <c r="F101" s="2"/>
      <c r="G101"/>
      <c r="H101" s="2"/>
      <c r="I101" s="2"/>
      <c r="J101"/>
      <c r="K101"/>
      <c r="L101"/>
      <c r="M101"/>
      <c r="N101"/>
      <c r="O101"/>
      <c r="P101"/>
      <c r="Q101"/>
      <c r="R101"/>
      <c r="S101"/>
      <c r="T101"/>
      <c r="U101"/>
      <c r="V101"/>
      <c r="W101"/>
      <c r="X101"/>
      <c r="Y101"/>
      <c r="Z101"/>
    </row>
    <row r="102" spans="3:26" ht="29.45" customHeight="1"/>
    <row r="103" spans="3:26" ht="29.45" customHeight="1"/>
    <row r="104" spans="3:26" ht="29.45" customHeight="1"/>
    <row r="105" spans="3:26" ht="29.45" customHeight="1"/>
    <row r="108" spans="3:26" ht="14.45" customHeight="1">
      <c r="J108" s="389"/>
      <c r="K108" s="389"/>
      <c r="L108" s="389"/>
      <c r="M108" s="389"/>
      <c r="N108" s="389"/>
      <c r="O108" s="389"/>
      <c r="P108" s="389"/>
      <c r="Q108" s="389"/>
      <c r="R108" s="389"/>
      <c r="S108" s="389"/>
      <c r="T108" s="389"/>
      <c r="U108" s="389"/>
      <c r="V108" s="389"/>
      <c r="W108" s="389"/>
      <c r="X108" s="389"/>
    </row>
    <row r="109" spans="3:26" ht="18" customHeight="1">
      <c r="J109" s="389"/>
      <c r="K109" s="389"/>
      <c r="L109" s="389"/>
      <c r="M109" s="389"/>
      <c r="N109" s="389"/>
      <c r="O109" s="389"/>
      <c r="P109" s="389"/>
      <c r="Q109" s="389"/>
      <c r="R109" s="389"/>
      <c r="S109" s="389"/>
      <c r="T109" s="389"/>
      <c r="U109" s="389"/>
      <c r="V109" s="389"/>
      <c r="W109" s="389"/>
      <c r="X109" s="389"/>
    </row>
  </sheetData>
  <mergeCells count="4">
    <mergeCell ref="B2:I2"/>
    <mergeCell ref="B3:I3"/>
    <mergeCell ref="B4:I4"/>
    <mergeCell ref="B6:I6"/>
  </mergeCells>
  <printOptions horizontalCentered="1"/>
  <pageMargins left="0.71" right="0.39370078740157483" top="0.98425196850393704" bottom="0.70866141732283472" header="0" footer="0"/>
  <pageSetup scale="84" orientation="landscape"/>
  <headerFooter alignWithMargins="0"/>
  <tableParts count="1">
    <tablePart r:id="rId1"/>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53B96-8B7F-4D85-BA0C-C2B171A7080A}">
  <sheetPr>
    <pageSetUpPr fitToPage="1"/>
  </sheetPr>
  <dimension ref="A1:AL121"/>
  <sheetViews>
    <sheetView showGridLines="0" topLeftCell="A11" zoomScale="70" zoomScaleNormal="70" workbookViewId="0"/>
  </sheetViews>
  <sheetFormatPr baseColWidth="10" defaultColWidth="11" defaultRowHeight="16.5"/>
  <cols>
    <col min="1" max="2" width="6" customWidth="1"/>
    <col min="3" max="3" width="54.875" customWidth="1"/>
    <col min="4" max="4" width="23.875" bestFit="1" customWidth="1"/>
    <col min="5" max="5" width="12.25" bestFit="1" customWidth="1"/>
    <col min="6" max="6" width="8.375" customWidth="1"/>
    <col min="7" max="7" width="23.875" bestFit="1" customWidth="1"/>
    <col min="8" max="8" width="10.75" customWidth="1"/>
    <col min="9" max="9" width="8.875" customWidth="1"/>
    <col min="10" max="10" width="17.625" bestFit="1" customWidth="1"/>
    <col min="11" max="11" width="9.25" bestFit="1" customWidth="1"/>
    <col min="12" max="12" width="7.875" customWidth="1"/>
    <col min="13" max="13" width="17.625" bestFit="1" customWidth="1"/>
    <col min="14" max="14" width="9.375" customWidth="1"/>
    <col min="15" max="15" width="11" customWidth="1"/>
    <col min="16" max="16" width="23.875" bestFit="1" customWidth="1"/>
    <col min="17" max="17" width="12.25" bestFit="1" customWidth="1"/>
    <col min="18" max="18" width="11" customWidth="1"/>
    <col min="22" max="22" width="35.125" bestFit="1" customWidth="1"/>
    <col min="39" max="42" width="11" customWidth="1"/>
  </cols>
  <sheetData>
    <row r="1" spans="2:38">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row>
    <row r="2" spans="2:38" ht="23.25" customHeight="1">
      <c r="C2" s="823" t="s">
        <v>0</v>
      </c>
      <c r="D2" s="823"/>
      <c r="E2" s="823"/>
      <c r="F2" s="823"/>
      <c r="G2" s="823"/>
      <c r="H2" s="823"/>
      <c r="I2" s="823"/>
      <c r="J2" s="823"/>
      <c r="K2" s="823"/>
      <c r="L2" s="823"/>
      <c r="M2" s="823"/>
      <c r="N2" s="823"/>
      <c r="O2" s="823"/>
      <c r="P2" s="823"/>
      <c r="Q2" s="823"/>
      <c r="R2" s="76"/>
      <c r="S2" s="75"/>
      <c r="T2" s="75"/>
      <c r="U2" s="75"/>
      <c r="V2" s="75"/>
      <c r="W2" s="75"/>
      <c r="X2" s="75"/>
      <c r="Y2" s="75"/>
      <c r="Z2" s="75"/>
      <c r="AA2" s="75"/>
      <c r="AB2" s="75"/>
      <c r="AC2" s="75"/>
      <c r="AD2" s="75"/>
      <c r="AE2" s="75"/>
      <c r="AF2" s="75"/>
      <c r="AG2" s="75"/>
      <c r="AH2" s="75"/>
      <c r="AI2" s="75"/>
      <c r="AJ2" s="75"/>
      <c r="AK2" s="75"/>
      <c r="AL2" s="75"/>
    </row>
    <row r="3" spans="2:38" ht="17.25" customHeight="1">
      <c r="C3" s="824" t="s">
        <v>319</v>
      </c>
      <c r="D3" s="824"/>
      <c r="E3" s="824"/>
      <c r="F3" s="824"/>
      <c r="G3" s="824"/>
      <c r="H3" s="824"/>
      <c r="I3" s="824"/>
      <c r="J3" s="824"/>
      <c r="K3" s="824"/>
      <c r="L3" s="824"/>
      <c r="M3" s="824"/>
      <c r="N3" s="824"/>
      <c r="O3" s="824"/>
      <c r="P3" s="824"/>
      <c r="Q3" s="824"/>
      <c r="R3" s="76"/>
      <c r="S3" s="75"/>
      <c r="T3" s="75"/>
      <c r="U3" s="75"/>
      <c r="V3" s="75"/>
      <c r="W3" s="75"/>
      <c r="X3" s="75"/>
      <c r="Y3" s="75"/>
      <c r="Z3" s="75"/>
      <c r="AA3" s="75"/>
      <c r="AB3" s="75"/>
      <c r="AC3" s="75"/>
      <c r="AD3" s="75"/>
      <c r="AE3" s="75"/>
      <c r="AF3" s="75"/>
      <c r="AG3" s="75"/>
      <c r="AH3" s="75"/>
      <c r="AI3" s="75"/>
      <c r="AJ3" s="75"/>
      <c r="AK3" s="75"/>
      <c r="AL3" s="75"/>
    </row>
    <row r="4" spans="2:38" ht="24" customHeight="1">
      <c r="C4" s="824" t="s">
        <v>239</v>
      </c>
      <c r="D4" s="824"/>
      <c r="E4" s="824"/>
      <c r="F4" s="824"/>
      <c r="G4" s="824"/>
      <c r="H4" s="824"/>
      <c r="I4" s="824"/>
      <c r="J4" s="824"/>
      <c r="K4" s="824"/>
      <c r="L4" s="824"/>
      <c r="M4" s="824"/>
      <c r="N4" s="824"/>
      <c r="O4" s="824"/>
      <c r="P4" s="824"/>
      <c r="Q4" s="824"/>
      <c r="R4" s="5"/>
      <c r="S4" s="75"/>
      <c r="T4" s="75"/>
      <c r="U4" s="75"/>
      <c r="V4" s="75"/>
      <c r="W4" s="75"/>
      <c r="X4" s="75"/>
      <c r="Y4" s="75"/>
      <c r="Z4" s="75"/>
      <c r="AA4" s="75"/>
      <c r="AB4" s="75"/>
      <c r="AC4" s="75"/>
      <c r="AD4" s="75"/>
      <c r="AE4" s="75"/>
      <c r="AF4" s="75"/>
      <c r="AG4" s="75"/>
      <c r="AH4" s="75"/>
      <c r="AI4" s="75"/>
      <c r="AJ4" s="75"/>
      <c r="AK4" s="75"/>
      <c r="AL4" s="75"/>
    </row>
    <row r="5" spans="2:38" ht="24" customHeight="1" thickBot="1">
      <c r="C5" s="5"/>
      <c r="D5" s="5"/>
      <c r="E5" s="5"/>
      <c r="F5" s="5"/>
      <c r="G5" s="5"/>
      <c r="H5" s="5"/>
      <c r="I5" s="5"/>
      <c r="J5" s="5"/>
      <c r="K5" s="5"/>
      <c r="L5" s="5"/>
      <c r="M5" s="5"/>
      <c r="N5" s="5"/>
      <c r="O5" s="5"/>
      <c r="P5" s="5"/>
      <c r="Q5" s="5"/>
      <c r="R5" s="5"/>
      <c r="S5" s="75"/>
      <c r="T5" s="75"/>
      <c r="U5" s="75"/>
      <c r="V5" s="75"/>
      <c r="W5" s="75"/>
      <c r="X5" s="75"/>
      <c r="Y5" s="75"/>
      <c r="Z5" s="75"/>
      <c r="AA5" s="75"/>
      <c r="AB5" s="75"/>
      <c r="AC5" s="75"/>
      <c r="AD5" s="75"/>
      <c r="AE5" s="75"/>
      <c r="AF5" s="75"/>
      <c r="AG5" s="75"/>
      <c r="AH5" s="75"/>
      <c r="AI5" s="75"/>
      <c r="AJ5" s="75"/>
      <c r="AK5" s="75"/>
      <c r="AL5" s="75"/>
    </row>
    <row r="6" spans="2:38" s="80" customFormat="1" ht="24" customHeight="1">
      <c r="C6" s="77"/>
      <c r="D6" s="825" t="s">
        <v>130</v>
      </c>
      <c r="E6" s="825"/>
      <c r="F6" s="78"/>
      <c r="G6" s="825" t="s">
        <v>131</v>
      </c>
      <c r="H6" s="825"/>
      <c r="I6" s="78"/>
      <c r="J6" s="825" t="s">
        <v>132</v>
      </c>
      <c r="K6" s="825"/>
      <c r="L6" s="78"/>
      <c r="M6" s="825" t="s">
        <v>133</v>
      </c>
      <c r="N6" s="825"/>
      <c r="O6" s="78"/>
      <c r="P6" s="825" t="s">
        <v>38</v>
      </c>
      <c r="Q6" s="825"/>
      <c r="R6" s="79"/>
      <c r="S6" s="827" t="s">
        <v>240</v>
      </c>
      <c r="T6" s="828"/>
      <c r="U6" s="829"/>
    </row>
    <row r="7" spans="2:38" s="80" customFormat="1" ht="15.75" customHeight="1">
      <c r="C7" s="81" t="s">
        <v>134</v>
      </c>
      <c r="D7" s="82" t="s">
        <v>135</v>
      </c>
      <c r="E7" s="82" t="s">
        <v>136</v>
      </c>
      <c r="F7" s="78"/>
      <c r="G7" s="82" t="s">
        <v>135</v>
      </c>
      <c r="H7" s="82" t="s">
        <v>136</v>
      </c>
      <c r="I7" s="78"/>
      <c r="J7" s="82" t="s">
        <v>135</v>
      </c>
      <c r="K7" s="82" t="s">
        <v>136</v>
      </c>
      <c r="L7" s="78"/>
      <c r="M7" s="82" t="s">
        <v>135</v>
      </c>
      <c r="N7" s="82" t="s">
        <v>136</v>
      </c>
      <c r="O7" s="78"/>
      <c r="P7" s="82" t="s">
        <v>135</v>
      </c>
      <c r="Q7" s="82" t="s">
        <v>136</v>
      </c>
      <c r="R7" s="79"/>
      <c r="S7" s="830" t="s">
        <v>136</v>
      </c>
      <c r="T7" s="831"/>
      <c r="U7" s="147" t="s">
        <v>241</v>
      </c>
      <c r="V7" s="148"/>
      <c r="W7" s="832"/>
      <c r="X7" s="832"/>
      <c r="Y7" s="832"/>
      <c r="Z7" s="832"/>
    </row>
    <row r="8" spans="2:38" s="80" customFormat="1" ht="15.75" customHeight="1" thickBot="1">
      <c r="B8" s="833" t="s">
        <v>269</v>
      </c>
      <c r="C8" s="149" t="s">
        <v>231</v>
      </c>
      <c r="D8" s="150">
        <v>151</v>
      </c>
      <c r="E8" s="151">
        <v>8999</v>
      </c>
      <c r="F8" s="83"/>
      <c r="G8" s="150">
        <v>1</v>
      </c>
      <c r="H8" s="151">
        <v>36</v>
      </c>
      <c r="I8" s="152"/>
      <c r="J8" s="150">
        <v>0</v>
      </c>
      <c r="K8" s="151">
        <v>0</v>
      </c>
      <c r="L8" s="152"/>
      <c r="M8" s="150">
        <v>0</v>
      </c>
      <c r="N8" s="151">
        <v>0</v>
      </c>
      <c r="O8" s="153"/>
      <c r="P8" s="150">
        <f t="shared" ref="P8:Q17" si="0">D8+G8+J8+M8</f>
        <v>152</v>
      </c>
      <c r="Q8" s="151">
        <f t="shared" si="0"/>
        <v>9035</v>
      </c>
      <c r="R8" s="85"/>
      <c r="S8" s="834">
        <f>Q8+Q9+Q10+Q11+Q12+Q13+Q14</f>
        <v>36712</v>
      </c>
      <c r="T8" s="835"/>
      <c r="U8" s="154">
        <f>S8/10000</f>
        <v>3.6711999999999998</v>
      </c>
    </row>
    <row r="9" spans="2:38" s="80" customFormat="1" ht="15.75" customHeight="1" thickBot="1">
      <c r="B9" s="833"/>
      <c r="C9" s="155" t="s">
        <v>242</v>
      </c>
      <c r="D9" s="156">
        <v>163</v>
      </c>
      <c r="E9" s="157">
        <v>7883</v>
      </c>
      <c r="F9" s="83"/>
      <c r="G9" s="156">
        <v>2</v>
      </c>
      <c r="H9" s="157">
        <v>52</v>
      </c>
      <c r="I9" s="152"/>
      <c r="J9" s="156">
        <v>0</v>
      </c>
      <c r="K9" s="157">
        <v>0</v>
      </c>
      <c r="L9" s="152"/>
      <c r="M9" s="156">
        <v>0</v>
      </c>
      <c r="N9" s="157">
        <v>0</v>
      </c>
      <c r="O9" s="153"/>
      <c r="P9" s="156">
        <f t="shared" si="0"/>
        <v>165</v>
      </c>
      <c r="Q9" s="157">
        <f t="shared" si="0"/>
        <v>7935</v>
      </c>
      <c r="R9" s="79"/>
      <c r="S9" s="836"/>
      <c r="T9" s="836"/>
      <c r="U9" s="158"/>
    </row>
    <row r="10" spans="2:38" s="80" customFormat="1" ht="15.75" customHeight="1" thickBot="1">
      <c r="B10" s="833"/>
      <c r="C10" s="149" t="s">
        <v>137</v>
      </c>
      <c r="D10" s="150">
        <v>97</v>
      </c>
      <c r="E10" s="151">
        <v>4758</v>
      </c>
      <c r="F10" s="83"/>
      <c r="G10" s="150">
        <v>1</v>
      </c>
      <c r="H10" s="151">
        <v>30</v>
      </c>
      <c r="I10" s="152"/>
      <c r="J10" s="150">
        <v>0</v>
      </c>
      <c r="K10" s="151">
        <v>0</v>
      </c>
      <c r="L10" s="152"/>
      <c r="M10" s="150">
        <v>0</v>
      </c>
      <c r="N10" s="151">
        <v>0</v>
      </c>
      <c r="O10" s="153"/>
      <c r="P10" s="150">
        <f t="shared" si="0"/>
        <v>98</v>
      </c>
      <c r="Q10" s="151">
        <f t="shared" si="0"/>
        <v>4788</v>
      </c>
      <c r="R10" s="79"/>
      <c r="S10" s="837">
        <f>S8</f>
        <v>36712</v>
      </c>
      <c r="T10" s="838"/>
      <c r="U10" s="86">
        <f>S10/10000</f>
        <v>3.6711999999999998</v>
      </c>
      <c r="V10" s="87" t="s">
        <v>38</v>
      </c>
    </row>
    <row r="11" spans="2:38" s="80" customFormat="1" ht="15.75" customHeight="1">
      <c r="B11" s="833"/>
      <c r="C11" s="155" t="s">
        <v>138</v>
      </c>
      <c r="D11" s="156">
        <v>6</v>
      </c>
      <c r="E11" s="157">
        <v>1669</v>
      </c>
      <c r="F11" s="83"/>
      <c r="G11" s="156">
        <v>0</v>
      </c>
      <c r="H11" s="157">
        <v>0</v>
      </c>
      <c r="I11" s="152"/>
      <c r="J11" s="156">
        <v>0</v>
      </c>
      <c r="K11" s="157">
        <v>0</v>
      </c>
      <c r="L11" s="152"/>
      <c r="M11" s="156">
        <v>0</v>
      </c>
      <c r="N11" s="157">
        <v>0</v>
      </c>
      <c r="O11" s="153"/>
      <c r="P11" s="156">
        <f t="shared" si="0"/>
        <v>6</v>
      </c>
      <c r="Q11" s="157">
        <f t="shared" si="0"/>
        <v>1669</v>
      </c>
      <c r="R11" s="79"/>
    </row>
    <row r="12" spans="2:38" s="80" customFormat="1" ht="15.75" customHeight="1" thickBot="1">
      <c r="B12" s="833"/>
      <c r="C12" s="149" t="s">
        <v>139</v>
      </c>
      <c r="D12" s="150">
        <v>2</v>
      </c>
      <c r="E12" s="151">
        <v>3517</v>
      </c>
      <c r="F12" s="83"/>
      <c r="G12" s="150">
        <v>0</v>
      </c>
      <c r="H12" s="151">
        <v>0</v>
      </c>
      <c r="I12" s="152"/>
      <c r="J12" s="150">
        <v>0</v>
      </c>
      <c r="K12" s="151">
        <v>0</v>
      </c>
      <c r="L12" s="152"/>
      <c r="M12" s="150">
        <v>0</v>
      </c>
      <c r="N12" s="151">
        <v>0</v>
      </c>
      <c r="O12" s="153"/>
      <c r="P12" s="150">
        <f t="shared" si="0"/>
        <v>2</v>
      </c>
      <c r="Q12" s="151">
        <f t="shared" si="0"/>
        <v>3517</v>
      </c>
      <c r="R12" s="79"/>
    </row>
    <row r="13" spans="2:38" s="80" customFormat="1" ht="15.75" customHeight="1">
      <c r="B13" s="833"/>
      <c r="C13" s="155" t="s">
        <v>243</v>
      </c>
      <c r="D13" s="156">
        <v>0</v>
      </c>
      <c r="E13" s="157">
        <v>0</v>
      </c>
      <c r="F13" s="83"/>
      <c r="G13" s="156">
        <v>0</v>
      </c>
      <c r="H13" s="157">
        <v>0</v>
      </c>
      <c r="I13" s="152"/>
      <c r="J13" s="156">
        <v>0</v>
      </c>
      <c r="K13" s="157">
        <v>0</v>
      </c>
      <c r="L13" s="152"/>
      <c r="M13" s="156">
        <v>0</v>
      </c>
      <c r="N13" s="157">
        <v>0</v>
      </c>
      <c r="O13" s="153"/>
      <c r="P13" s="156">
        <f t="shared" si="0"/>
        <v>0</v>
      </c>
      <c r="Q13" s="157">
        <f t="shared" si="0"/>
        <v>0</v>
      </c>
      <c r="R13" s="79"/>
      <c r="S13" s="827" t="s">
        <v>244</v>
      </c>
      <c r="T13" s="828"/>
      <c r="U13" s="829"/>
    </row>
    <row r="14" spans="2:38" s="80" customFormat="1" ht="15.75" customHeight="1" thickBot="1">
      <c r="B14" s="833"/>
      <c r="C14" s="149" t="s">
        <v>245</v>
      </c>
      <c r="D14" s="150">
        <v>806</v>
      </c>
      <c r="E14" s="151">
        <v>9724</v>
      </c>
      <c r="F14" s="83"/>
      <c r="G14" s="150">
        <v>3</v>
      </c>
      <c r="H14" s="151">
        <v>44</v>
      </c>
      <c r="I14" s="152"/>
      <c r="J14" s="150">
        <v>0</v>
      </c>
      <c r="K14" s="151">
        <v>0</v>
      </c>
      <c r="L14" s="152"/>
      <c r="M14" s="150">
        <v>0</v>
      </c>
      <c r="N14" s="151">
        <v>0</v>
      </c>
      <c r="O14" s="153"/>
      <c r="P14" s="150">
        <f t="shared" si="0"/>
        <v>809</v>
      </c>
      <c r="Q14" s="151">
        <f t="shared" si="0"/>
        <v>9768</v>
      </c>
      <c r="R14" s="79"/>
      <c r="S14" s="839" t="s">
        <v>136</v>
      </c>
      <c r="T14" s="840"/>
      <c r="U14" s="159" t="s">
        <v>241</v>
      </c>
    </row>
    <row r="15" spans="2:38" s="167" customFormat="1" ht="24.75" customHeight="1" thickBot="1">
      <c r="B15" s="841" t="s">
        <v>270</v>
      </c>
      <c r="C15" s="160" t="s">
        <v>246</v>
      </c>
      <c r="D15" s="161">
        <v>31</v>
      </c>
      <c r="E15" s="161">
        <v>35233</v>
      </c>
      <c r="F15" s="162"/>
      <c r="G15" s="161">
        <v>0</v>
      </c>
      <c r="H15" s="161">
        <v>0</v>
      </c>
      <c r="I15" s="163"/>
      <c r="J15" s="161">
        <v>0</v>
      </c>
      <c r="K15" s="161">
        <v>0</v>
      </c>
      <c r="L15" s="163"/>
      <c r="M15" s="161">
        <v>0</v>
      </c>
      <c r="N15" s="161">
        <v>0</v>
      </c>
      <c r="O15" s="164"/>
      <c r="P15" s="161">
        <f t="shared" si="0"/>
        <v>31</v>
      </c>
      <c r="Q15" s="161">
        <f t="shared" si="0"/>
        <v>35233</v>
      </c>
      <c r="R15" s="165"/>
      <c r="S15" s="842">
        <f>Q15+Q16+Q17+Q19</f>
        <v>42357</v>
      </c>
      <c r="T15" s="843"/>
      <c r="U15" s="166">
        <f>S15/10000</f>
        <v>4.2356999999999996</v>
      </c>
    </row>
    <row r="16" spans="2:38" s="167" customFormat="1" ht="24.75" customHeight="1" thickBot="1">
      <c r="B16" s="841"/>
      <c r="C16" s="168" t="s">
        <v>140</v>
      </c>
      <c r="D16" s="169">
        <v>19</v>
      </c>
      <c r="E16" s="169">
        <v>3135</v>
      </c>
      <c r="F16" s="162"/>
      <c r="G16" s="169">
        <v>0</v>
      </c>
      <c r="H16" s="169">
        <v>0</v>
      </c>
      <c r="I16" s="163"/>
      <c r="J16" s="169">
        <v>0</v>
      </c>
      <c r="K16" s="169">
        <v>0</v>
      </c>
      <c r="L16" s="163"/>
      <c r="M16" s="169">
        <v>0</v>
      </c>
      <c r="N16" s="169">
        <v>0</v>
      </c>
      <c r="O16" s="164"/>
      <c r="P16" s="169">
        <f t="shared" si="0"/>
        <v>19</v>
      </c>
      <c r="Q16" s="169">
        <f t="shared" si="0"/>
        <v>3135</v>
      </c>
      <c r="R16" s="165"/>
    </row>
    <row r="17" spans="1:22" s="167" customFormat="1" ht="42" customHeight="1">
      <c r="B17" s="841"/>
      <c r="C17" s="170" t="s">
        <v>271</v>
      </c>
      <c r="D17" s="161">
        <v>13</v>
      </c>
      <c r="E17" s="161">
        <v>1403</v>
      </c>
      <c r="F17" s="162"/>
      <c r="G17" s="161">
        <v>0</v>
      </c>
      <c r="H17" s="161">
        <v>0</v>
      </c>
      <c r="I17" s="163"/>
      <c r="J17" s="161">
        <v>0</v>
      </c>
      <c r="K17" s="161">
        <v>0</v>
      </c>
      <c r="L17" s="163"/>
      <c r="M17" s="161">
        <v>0</v>
      </c>
      <c r="N17" s="161">
        <v>0</v>
      </c>
      <c r="O17" s="164"/>
      <c r="P17" s="161">
        <f t="shared" si="0"/>
        <v>13</v>
      </c>
      <c r="Q17" s="161">
        <f t="shared" si="0"/>
        <v>1403</v>
      </c>
      <c r="R17" s="165"/>
      <c r="S17" s="844" t="s">
        <v>272</v>
      </c>
      <c r="T17" s="845"/>
      <c r="U17" s="846"/>
      <c r="V17" s="171" t="s">
        <v>273</v>
      </c>
    </row>
    <row r="18" spans="1:22" s="167" customFormat="1" ht="42" customHeight="1">
      <c r="B18" s="841"/>
      <c r="C18" s="168" t="s">
        <v>141</v>
      </c>
      <c r="D18" s="169">
        <v>247</v>
      </c>
      <c r="E18" s="169">
        <v>2482</v>
      </c>
      <c r="F18" s="162"/>
      <c r="G18" s="169">
        <v>15</v>
      </c>
      <c r="H18" s="169">
        <v>32</v>
      </c>
      <c r="I18" s="163"/>
      <c r="J18" s="161">
        <v>0</v>
      </c>
      <c r="K18" s="161">
        <v>0</v>
      </c>
      <c r="L18" s="163"/>
      <c r="M18" s="161">
        <v>0</v>
      </c>
      <c r="N18" s="161">
        <v>0</v>
      </c>
      <c r="O18" s="164"/>
      <c r="P18" s="169">
        <f t="shared" ref="P18:P19" si="1">D18+G18+J18+M18</f>
        <v>262</v>
      </c>
      <c r="Q18" s="169">
        <f t="shared" ref="Q18:Q19" si="2">E18+H18+K18+N18</f>
        <v>2514</v>
      </c>
      <c r="R18" s="165"/>
      <c r="S18" s="419"/>
      <c r="T18" s="420"/>
      <c r="U18" s="421"/>
      <c r="V18" s="171"/>
    </row>
    <row r="19" spans="1:22" s="167" customFormat="1" ht="24.75" customHeight="1" thickBot="1">
      <c r="B19" s="841"/>
      <c r="C19" s="168" t="s">
        <v>633</v>
      </c>
      <c r="D19" s="169">
        <v>13</v>
      </c>
      <c r="E19" s="169">
        <v>2336</v>
      </c>
      <c r="F19" s="162"/>
      <c r="G19" s="169">
        <v>1</v>
      </c>
      <c r="H19" s="169">
        <v>250</v>
      </c>
      <c r="I19" s="163"/>
      <c r="J19" s="169">
        <v>0</v>
      </c>
      <c r="K19" s="169">
        <v>0</v>
      </c>
      <c r="L19" s="163"/>
      <c r="M19" s="169">
        <v>0</v>
      </c>
      <c r="N19" s="169">
        <v>0</v>
      </c>
      <c r="O19" s="164"/>
      <c r="P19" s="169">
        <f t="shared" si="1"/>
        <v>14</v>
      </c>
      <c r="Q19" s="169">
        <f t="shared" si="2"/>
        <v>2586</v>
      </c>
      <c r="R19" s="165"/>
      <c r="S19" s="847" t="s">
        <v>136</v>
      </c>
      <c r="T19" s="848"/>
      <c r="U19" s="172" t="s">
        <v>241</v>
      </c>
    </row>
    <row r="20" spans="1:22" s="80" customFormat="1" ht="17.25" thickBot="1">
      <c r="A20" s="84"/>
      <c r="B20" s="84"/>
      <c r="C20" s="88" t="s">
        <v>142</v>
      </c>
      <c r="D20" s="89">
        <f>SUM(D8:D19)</f>
        <v>1548</v>
      </c>
      <c r="E20" s="90">
        <f>SUM(E8:E19)</f>
        <v>81139</v>
      </c>
      <c r="F20" s="83"/>
      <c r="G20" s="91">
        <f>SUM(G8:G19)</f>
        <v>23</v>
      </c>
      <c r="H20" s="90">
        <f>SUM(H8:H19)</f>
        <v>444</v>
      </c>
      <c r="I20" s="83"/>
      <c r="J20" s="91">
        <f>SUM(J8:J19)</f>
        <v>0</v>
      </c>
      <c r="K20" s="90">
        <f>SUM(K8:K19)</f>
        <v>0</v>
      </c>
      <c r="L20" s="83"/>
      <c r="M20" s="92">
        <f>SUM(M8:M19)</f>
        <v>0</v>
      </c>
      <c r="N20" s="90">
        <f>SUM(N8:N19)</f>
        <v>0</v>
      </c>
      <c r="O20" s="84"/>
      <c r="P20" s="93">
        <f>SUM(P8:P19)</f>
        <v>1571</v>
      </c>
      <c r="Q20" s="94">
        <f>SUM(Q8:Q19)</f>
        <v>81583</v>
      </c>
      <c r="R20" s="165"/>
      <c r="S20" s="842">
        <f>S10+S15</f>
        <v>79069</v>
      </c>
      <c r="T20" s="843"/>
      <c r="U20" s="166">
        <f>S20/10000</f>
        <v>7.9069000000000003</v>
      </c>
    </row>
    <row r="21" spans="1:22" s="84" customFormat="1">
      <c r="A21"/>
      <c r="B21"/>
      <c r="C21" s="5"/>
      <c r="D21" s="95"/>
      <c r="E21" s="95"/>
      <c r="F21" s="5"/>
      <c r="G21" s="5"/>
      <c r="H21" s="5"/>
      <c r="I21" s="5"/>
      <c r="J21" s="5"/>
      <c r="K21" s="5"/>
      <c r="L21" s="5"/>
      <c r="M21" s="5"/>
      <c r="N21" s="826"/>
      <c r="O21" s="826"/>
      <c r="P21"/>
      <c r="Q21" s="5"/>
    </row>
    <row r="22" spans="1:22">
      <c r="C22" s="5"/>
      <c r="D22" s="96"/>
      <c r="E22" s="5"/>
      <c r="F22" s="5"/>
      <c r="G22" s="5"/>
      <c r="H22" s="5"/>
      <c r="I22" s="5"/>
      <c r="J22" s="5"/>
      <c r="K22" s="5"/>
      <c r="L22" s="5"/>
      <c r="M22" s="5"/>
      <c r="N22" s="5"/>
      <c r="O22" s="5"/>
      <c r="P22" s="5"/>
      <c r="Q22" s="96"/>
      <c r="R22" s="5"/>
      <c r="S22" s="5"/>
      <c r="T22" s="5"/>
      <c r="U22" s="5"/>
    </row>
    <row r="23" spans="1:22">
      <c r="C23" s="97" t="s">
        <v>143</v>
      </c>
      <c r="D23" s="852">
        <f>5556+44</f>
        <v>5600</v>
      </c>
      <c r="E23" s="853"/>
      <c r="F23" s="98"/>
      <c r="G23" s="852">
        <v>26</v>
      </c>
      <c r="H23" s="853"/>
      <c r="I23" s="98"/>
      <c r="J23" s="852">
        <v>0</v>
      </c>
      <c r="K23" s="853"/>
      <c r="L23" s="98"/>
      <c r="M23" s="852">
        <v>0</v>
      </c>
      <c r="N23" s="853"/>
      <c r="O23" s="98"/>
      <c r="P23" s="852">
        <f>M23+J23+G23+D23</f>
        <v>5626</v>
      </c>
      <c r="Q23" s="853"/>
      <c r="R23" s="5"/>
      <c r="S23" s="5"/>
      <c r="T23" s="5"/>
      <c r="U23" s="5"/>
    </row>
    <row r="24" spans="1:22">
      <c r="A24" s="75"/>
      <c r="B24" s="75"/>
      <c r="C24" s="5"/>
      <c r="D24" s="98"/>
      <c r="E24" s="98"/>
      <c r="F24" s="98"/>
      <c r="G24" s="98"/>
      <c r="H24" s="98"/>
      <c r="I24" s="98"/>
      <c r="J24" s="98"/>
      <c r="K24" s="98"/>
      <c r="L24" s="98"/>
      <c r="M24" s="98"/>
      <c r="N24" s="98"/>
      <c r="O24" s="98"/>
      <c r="P24" s="98"/>
      <c r="Q24" s="98"/>
      <c r="R24" s="5"/>
      <c r="S24" s="5"/>
      <c r="T24" s="5"/>
      <c r="U24" s="5"/>
    </row>
    <row r="25" spans="1:22" s="75" customFormat="1">
      <c r="C25" s="99" t="s">
        <v>144</v>
      </c>
      <c r="D25" s="852">
        <f>2198+34</f>
        <v>2232</v>
      </c>
      <c r="E25" s="853"/>
      <c r="F25" s="98"/>
      <c r="G25" s="852">
        <v>37</v>
      </c>
      <c r="H25" s="853"/>
      <c r="I25" s="98"/>
      <c r="J25" s="852">
        <v>0</v>
      </c>
      <c r="K25" s="853"/>
      <c r="L25" s="98"/>
      <c r="M25" s="852">
        <v>0</v>
      </c>
      <c r="N25" s="853"/>
      <c r="O25" s="98"/>
      <c r="P25" s="852">
        <f>M25+J25+G25+D25</f>
        <v>2269</v>
      </c>
      <c r="Q25" s="853"/>
      <c r="R25" s="5"/>
      <c r="S25" s="5"/>
      <c r="T25" s="5"/>
      <c r="U25" s="5"/>
    </row>
    <row r="26" spans="1:22" s="75" customFormat="1">
      <c r="A26"/>
      <c r="B26"/>
      <c r="C26" s="5"/>
      <c r="D26" s="5"/>
      <c r="E26" s="5"/>
      <c r="F26" s="5"/>
      <c r="G26" s="5"/>
      <c r="H26" s="5"/>
      <c r="I26" s="5"/>
      <c r="J26" s="5"/>
      <c r="K26" s="5"/>
      <c r="L26" s="5"/>
      <c r="M26" s="5"/>
      <c r="N26" s="5"/>
      <c r="O26" s="5"/>
      <c r="P26" s="5"/>
      <c r="Q26" s="5"/>
      <c r="R26" s="5"/>
      <c r="S26" s="5"/>
      <c r="T26" s="5"/>
      <c r="U26" s="5"/>
    </row>
    <row r="27" spans="1:22">
      <c r="C27" s="100" t="s">
        <v>142</v>
      </c>
      <c r="D27" s="854">
        <f>D23+D25</f>
        <v>7832</v>
      </c>
      <c r="E27" s="855"/>
      <c r="F27" s="101"/>
      <c r="G27" s="854">
        <f>G23+G25</f>
        <v>63</v>
      </c>
      <c r="H27" s="855"/>
      <c r="I27" s="101"/>
      <c r="J27" s="854">
        <f>J23+J25</f>
        <v>0</v>
      </c>
      <c r="K27" s="855"/>
      <c r="L27" s="101"/>
      <c r="M27" s="854">
        <f>M23+M25</f>
        <v>0</v>
      </c>
      <c r="N27" s="855"/>
      <c r="O27" s="101"/>
      <c r="P27" s="854">
        <f>P23+P25</f>
        <v>7895</v>
      </c>
      <c r="Q27" s="855"/>
      <c r="R27" s="5"/>
      <c r="S27" s="5"/>
      <c r="T27" s="5"/>
      <c r="U27" s="5"/>
    </row>
    <row r="28" spans="1:22" ht="28.5" customHeight="1" thickBot="1">
      <c r="C28" s="102"/>
      <c r="D28" s="102"/>
      <c r="E28" s="102"/>
      <c r="F28" s="102"/>
      <c r="G28" s="102"/>
      <c r="H28" s="102"/>
      <c r="I28" s="102"/>
      <c r="J28" s="102"/>
      <c r="K28" s="102"/>
      <c r="L28" s="102"/>
      <c r="M28" s="102"/>
      <c r="N28" s="102"/>
      <c r="O28" s="102"/>
      <c r="P28" s="102"/>
      <c r="Q28" s="102"/>
      <c r="R28" s="5"/>
      <c r="S28" s="5"/>
      <c r="T28" s="5"/>
      <c r="U28" s="5"/>
    </row>
    <row r="29" spans="1:22" ht="17.25" customHeight="1" thickBot="1">
      <c r="C29" s="849" t="s">
        <v>247</v>
      </c>
      <c r="D29" s="850"/>
      <c r="E29" s="850"/>
      <c r="F29" s="850"/>
      <c r="G29" s="850"/>
      <c r="H29" s="850"/>
      <c r="I29" s="850"/>
      <c r="J29" s="850"/>
      <c r="K29" s="850"/>
      <c r="L29" s="850"/>
      <c r="M29" s="850"/>
      <c r="N29" s="850"/>
      <c r="O29" s="850"/>
      <c r="P29" s="850"/>
      <c r="Q29" s="851"/>
      <c r="R29" s="5"/>
      <c r="S29" s="5"/>
      <c r="T29" s="5"/>
      <c r="U29" s="5"/>
    </row>
    <row r="30" spans="1:22" ht="17.25" customHeight="1">
      <c r="C30" s="856">
        <f>D23/P8</f>
        <v>36.842105263157897</v>
      </c>
      <c r="D30" s="857">
        <f t="shared" ref="D30:J30" si="3">K26/146</f>
        <v>0</v>
      </c>
      <c r="E30" s="857">
        <f t="shared" si="3"/>
        <v>0</v>
      </c>
      <c r="F30" s="857">
        <f t="shared" si="3"/>
        <v>0</v>
      </c>
      <c r="G30" s="857">
        <f t="shared" si="3"/>
        <v>0</v>
      </c>
      <c r="H30" s="857">
        <f t="shared" si="3"/>
        <v>0</v>
      </c>
      <c r="I30" s="857">
        <f t="shared" si="3"/>
        <v>0</v>
      </c>
      <c r="J30" s="857">
        <f t="shared" si="3"/>
        <v>0</v>
      </c>
      <c r="K30" s="857">
        <f>R26/146</f>
        <v>0</v>
      </c>
      <c r="L30" s="858" t="e">
        <v>#VALUE!</v>
      </c>
      <c r="M30" s="857">
        <v>0</v>
      </c>
      <c r="N30" s="857">
        <v>0</v>
      </c>
      <c r="O30" s="857">
        <v>0</v>
      </c>
      <c r="P30" s="857">
        <v>0</v>
      </c>
      <c r="Q30" s="859">
        <v>0</v>
      </c>
      <c r="R30" s="5"/>
    </row>
    <row r="31" spans="1:22" ht="28.5" customHeight="1">
      <c r="C31" s="5"/>
      <c r="D31" s="5"/>
      <c r="E31" s="5"/>
      <c r="F31" s="5"/>
      <c r="G31" s="5"/>
      <c r="H31" s="5"/>
      <c r="I31" s="5"/>
      <c r="J31" s="5"/>
      <c r="K31" s="5"/>
      <c r="L31" s="5"/>
      <c r="M31" s="5"/>
      <c r="N31" s="5"/>
      <c r="O31" s="5"/>
      <c r="P31" s="5"/>
      <c r="Q31" s="5"/>
      <c r="R31" s="5"/>
    </row>
    <row r="32" spans="1:22">
      <c r="C32" s="860" t="s">
        <v>145</v>
      </c>
      <c r="D32" s="860"/>
      <c r="E32" s="860"/>
      <c r="F32" s="860"/>
      <c r="G32" s="860"/>
      <c r="H32" s="860"/>
      <c r="I32" s="860"/>
      <c r="J32" s="860"/>
      <c r="K32" s="860"/>
      <c r="L32" s="860"/>
      <c r="M32" s="860"/>
      <c r="N32" s="860"/>
      <c r="O32" s="860"/>
      <c r="P32" s="860"/>
      <c r="Q32" s="860"/>
      <c r="R32" s="5"/>
      <c r="S32" s="5"/>
      <c r="T32" s="5"/>
      <c r="U32" s="5"/>
    </row>
    <row r="33" spans="1:38" ht="17.25" thickBot="1">
      <c r="C33" s="103" t="s">
        <v>146</v>
      </c>
      <c r="D33" s="103"/>
      <c r="E33" s="103"/>
      <c r="F33" s="103"/>
      <c r="G33" s="103"/>
      <c r="H33" s="103"/>
      <c r="I33" s="103"/>
      <c r="J33" s="103"/>
      <c r="K33" s="103"/>
      <c r="L33" s="103"/>
      <c r="M33" s="103"/>
      <c r="N33" s="103"/>
      <c r="O33" s="103"/>
      <c r="P33" s="103"/>
      <c r="Q33" s="103"/>
      <c r="R33" s="5"/>
      <c r="S33" s="5"/>
      <c r="T33" s="5"/>
      <c r="U33" s="5"/>
    </row>
    <row r="34" spans="1:38">
      <c r="C34" s="861" t="s">
        <v>274</v>
      </c>
      <c r="D34" s="862"/>
      <c r="E34" s="862"/>
      <c r="F34" s="862"/>
      <c r="G34" s="862"/>
      <c r="H34" s="862"/>
      <c r="I34" s="862"/>
      <c r="J34" s="862"/>
      <c r="K34" s="862"/>
      <c r="L34" s="862"/>
      <c r="M34" s="862"/>
      <c r="N34" s="862"/>
      <c r="O34" s="862"/>
      <c r="P34" s="862"/>
      <c r="Q34" s="863"/>
      <c r="R34" s="5"/>
      <c r="S34" s="5"/>
      <c r="T34" s="5"/>
      <c r="U34" s="5"/>
      <c r="V34" s="5"/>
      <c r="W34" s="5"/>
      <c r="X34" s="5"/>
      <c r="Y34" s="5"/>
      <c r="Z34" s="5"/>
      <c r="AA34" s="5"/>
      <c r="AB34" s="5"/>
      <c r="AC34" s="5"/>
      <c r="AD34" s="5"/>
      <c r="AE34" s="5"/>
      <c r="AF34" s="5"/>
      <c r="AG34" s="5"/>
      <c r="AH34" s="5"/>
      <c r="AI34" s="5"/>
      <c r="AJ34" s="5"/>
      <c r="AK34" s="5"/>
      <c r="AL34" s="5"/>
    </row>
    <row r="35" spans="1:38" ht="25.5" customHeight="1">
      <c r="C35" s="864"/>
      <c r="D35" s="865"/>
      <c r="E35" s="865"/>
      <c r="F35" s="865"/>
      <c r="G35" s="865"/>
      <c r="H35" s="865"/>
      <c r="I35" s="865"/>
      <c r="J35" s="865"/>
      <c r="K35" s="865"/>
      <c r="L35" s="865"/>
      <c r="M35" s="865"/>
      <c r="N35" s="865"/>
      <c r="O35" s="865"/>
      <c r="P35" s="865"/>
      <c r="Q35" s="866"/>
      <c r="R35" s="5"/>
      <c r="S35" s="5"/>
      <c r="T35" s="5"/>
      <c r="U35" s="5"/>
      <c r="V35" s="5"/>
      <c r="W35" s="5"/>
      <c r="X35" s="5"/>
      <c r="Y35" s="5"/>
      <c r="Z35" s="5"/>
      <c r="AA35" s="5"/>
      <c r="AB35" s="5"/>
      <c r="AC35" s="5"/>
      <c r="AD35" s="5"/>
      <c r="AE35" s="5"/>
      <c r="AF35" s="5"/>
      <c r="AG35" s="5"/>
      <c r="AH35" s="5"/>
      <c r="AI35" s="5"/>
      <c r="AJ35" s="5"/>
      <c r="AK35" s="5"/>
      <c r="AL35" s="5"/>
    </row>
    <row r="36" spans="1:38" ht="25.5" customHeight="1">
      <c r="C36" s="864"/>
      <c r="D36" s="865"/>
      <c r="E36" s="865"/>
      <c r="F36" s="865"/>
      <c r="G36" s="865"/>
      <c r="H36" s="865"/>
      <c r="I36" s="865"/>
      <c r="J36" s="865"/>
      <c r="K36" s="865"/>
      <c r="L36" s="865"/>
      <c r="M36" s="865"/>
      <c r="N36" s="865"/>
      <c r="O36" s="865"/>
      <c r="P36" s="865"/>
      <c r="Q36" s="866"/>
      <c r="R36" s="5"/>
      <c r="S36" s="5"/>
      <c r="T36" s="5"/>
      <c r="U36" s="5"/>
      <c r="V36" s="5"/>
      <c r="W36" s="5"/>
      <c r="X36" s="5"/>
      <c r="Y36" s="5"/>
      <c r="Z36" s="5"/>
      <c r="AA36" s="5"/>
      <c r="AB36" s="5"/>
      <c r="AC36" s="5"/>
      <c r="AD36" s="5"/>
      <c r="AE36" s="5"/>
      <c r="AF36" s="5"/>
      <c r="AG36" s="5"/>
      <c r="AH36" s="5"/>
      <c r="AI36" s="5"/>
      <c r="AJ36" s="5"/>
      <c r="AK36" s="5"/>
      <c r="AL36" s="5"/>
    </row>
    <row r="37" spans="1:38" ht="25.5" customHeight="1">
      <c r="C37" s="864"/>
      <c r="D37" s="865"/>
      <c r="E37" s="865"/>
      <c r="F37" s="865"/>
      <c r="G37" s="865"/>
      <c r="H37" s="865"/>
      <c r="I37" s="865"/>
      <c r="J37" s="865"/>
      <c r="K37" s="865"/>
      <c r="L37" s="865"/>
      <c r="M37" s="865"/>
      <c r="N37" s="865"/>
      <c r="O37" s="865"/>
      <c r="P37" s="865"/>
      <c r="Q37" s="866"/>
      <c r="R37" s="5"/>
      <c r="S37" s="5"/>
      <c r="T37" s="5"/>
      <c r="U37" s="5"/>
      <c r="V37" s="5"/>
      <c r="W37" s="5"/>
      <c r="X37" s="5"/>
      <c r="Y37" s="5"/>
      <c r="Z37" s="5"/>
      <c r="AA37" s="5"/>
      <c r="AB37" s="5"/>
      <c r="AC37" s="5"/>
      <c r="AD37" s="5"/>
      <c r="AE37" s="5"/>
      <c r="AF37" s="5"/>
      <c r="AG37" s="5"/>
      <c r="AH37" s="5"/>
      <c r="AI37" s="5"/>
      <c r="AJ37" s="5"/>
      <c r="AK37" s="5"/>
      <c r="AL37" s="5"/>
    </row>
    <row r="38" spans="1:38" ht="25.5" customHeight="1">
      <c r="C38" s="864"/>
      <c r="D38" s="865"/>
      <c r="E38" s="865"/>
      <c r="F38" s="865"/>
      <c r="G38" s="865"/>
      <c r="H38" s="865"/>
      <c r="I38" s="865"/>
      <c r="J38" s="865"/>
      <c r="K38" s="865"/>
      <c r="L38" s="865"/>
      <c r="M38" s="865"/>
      <c r="N38" s="865"/>
      <c r="O38" s="865"/>
      <c r="P38" s="865"/>
      <c r="Q38" s="866"/>
      <c r="R38" s="5"/>
      <c r="S38" s="5"/>
      <c r="T38" s="5"/>
      <c r="U38" s="5"/>
      <c r="V38" s="5"/>
      <c r="W38" s="5"/>
      <c r="X38" s="5"/>
      <c r="Y38" s="5"/>
      <c r="Z38" s="5"/>
      <c r="AA38" s="5"/>
      <c r="AB38" s="5"/>
      <c r="AC38" s="5"/>
      <c r="AD38" s="5"/>
      <c r="AE38" s="5"/>
      <c r="AF38" s="5"/>
      <c r="AG38" s="5"/>
      <c r="AH38" s="5"/>
      <c r="AI38" s="5"/>
      <c r="AJ38" s="5"/>
      <c r="AK38" s="5"/>
      <c r="AL38" s="5"/>
    </row>
    <row r="39" spans="1:38" ht="25.5" customHeight="1" thickBot="1">
      <c r="C39" s="867"/>
      <c r="D39" s="868"/>
      <c r="E39" s="868"/>
      <c r="F39" s="868"/>
      <c r="G39" s="868"/>
      <c r="H39" s="868"/>
      <c r="I39" s="868"/>
      <c r="J39" s="868"/>
      <c r="K39" s="868"/>
      <c r="L39" s="868"/>
      <c r="M39" s="868"/>
      <c r="N39" s="868"/>
      <c r="O39" s="868"/>
      <c r="P39" s="868"/>
      <c r="Q39" s="869"/>
      <c r="R39" s="5"/>
      <c r="S39" s="5"/>
      <c r="T39" s="5"/>
      <c r="U39" s="5"/>
      <c r="V39" s="5"/>
      <c r="W39" s="5"/>
      <c r="X39" s="5"/>
      <c r="Y39" s="5"/>
      <c r="Z39" s="5"/>
      <c r="AA39" s="5"/>
      <c r="AB39" s="5"/>
      <c r="AC39" s="5"/>
      <c r="AD39" s="5"/>
      <c r="AE39" s="5"/>
      <c r="AF39" s="5"/>
      <c r="AG39" s="5"/>
      <c r="AH39" s="5"/>
      <c r="AI39" s="5"/>
      <c r="AJ39" s="5"/>
      <c r="AK39" s="5"/>
      <c r="AL39" s="5"/>
    </row>
    <row r="40" spans="1:38" ht="25.5" customHeight="1" thickBot="1">
      <c r="C40" s="861"/>
      <c r="D40" s="862"/>
      <c r="E40" s="862"/>
      <c r="F40" s="862"/>
      <c r="G40" s="862"/>
      <c r="H40" s="862"/>
      <c r="I40" s="862"/>
      <c r="J40" s="862"/>
      <c r="K40" s="862"/>
      <c r="L40" s="862"/>
      <c r="M40" s="862"/>
      <c r="N40" s="862"/>
      <c r="O40" s="862"/>
      <c r="P40" s="862"/>
      <c r="Q40" s="863"/>
      <c r="R40" s="5"/>
      <c r="S40" s="5"/>
      <c r="T40" s="5"/>
      <c r="U40" s="5"/>
      <c r="V40" s="5"/>
      <c r="W40" s="5"/>
      <c r="X40" s="5"/>
      <c r="Y40" s="5"/>
      <c r="Z40" s="5"/>
      <c r="AA40" s="5"/>
      <c r="AB40" s="5"/>
      <c r="AC40" s="5"/>
      <c r="AD40" s="5"/>
      <c r="AE40" s="5"/>
      <c r="AF40" s="5"/>
      <c r="AG40" s="5"/>
      <c r="AH40" s="5"/>
      <c r="AI40" s="5"/>
      <c r="AJ40" s="5"/>
      <c r="AK40" s="5"/>
      <c r="AL40" s="5"/>
    </row>
    <row r="41" spans="1:38">
      <c r="A41" s="75"/>
      <c r="B41" s="75"/>
      <c r="C41" s="870"/>
      <c r="D41" s="862"/>
      <c r="E41" s="862"/>
      <c r="F41" s="862"/>
      <c r="G41" s="862"/>
      <c r="H41" s="862"/>
      <c r="I41" s="862"/>
      <c r="J41" s="862"/>
      <c r="K41" s="862"/>
      <c r="L41" s="862"/>
      <c r="M41" s="862"/>
      <c r="N41" s="862"/>
      <c r="O41" s="862"/>
      <c r="P41" s="862"/>
      <c r="Q41" s="862"/>
      <c r="R41" s="5"/>
      <c r="S41" s="5"/>
      <c r="T41" s="5"/>
      <c r="U41" s="5"/>
      <c r="V41" s="5"/>
      <c r="W41" s="5"/>
      <c r="X41" s="5"/>
      <c r="Y41" s="5"/>
      <c r="Z41" s="5"/>
      <c r="AA41" s="5"/>
      <c r="AB41" s="5"/>
      <c r="AC41" s="5"/>
      <c r="AD41" s="5"/>
      <c r="AE41" s="5"/>
      <c r="AF41" s="5"/>
      <c r="AG41" s="5"/>
      <c r="AH41" s="5"/>
      <c r="AI41" s="5"/>
      <c r="AJ41" s="5"/>
      <c r="AK41" s="5"/>
      <c r="AL41" s="5"/>
    </row>
    <row r="42" spans="1:38" s="75" customFormat="1" ht="16.5" customHeight="1">
      <c r="C42" s="865"/>
      <c r="D42" s="865"/>
      <c r="E42" s="865"/>
      <c r="F42" s="865"/>
      <c r="G42" s="865"/>
      <c r="H42" s="865"/>
      <c r="I42" s="865"/>
      <c r="J42" s="865"/>
      <c r="K42" s="865"/>
      <c r="L42" s="865"/>
      <c r="M42" s="865"/>
      <c r="N42" s="865"/>
      <c r="O42" s="865"/>
      <c r="P42" s="865"/>
      <c r="Q42" s="865"/>
      <c r="S42" s="5"/>
      <c r="T42" s="5"/>
      <c r="U42" s="5"/>
      <c r="V42" s="5"/>
      <c r="W42" s="5"/>
      <c r="X42" s="5"/>
      <c r="Y42" s="5"/>
      <c r="Z42" s="5"/>
      <c r="AA42" s="5"/>
      <c r="AB42" s="5"/>
      <c r="AC42" s="5"/>
      <c r="AD42" s="5"/>
      <c r="AE42" s="5"/>
      <c r="AF42" s="5"/>
      <c r="AG42" s="5"/>
      <c r="AH42" s="5"/>
      <c r="AI42" s="5"/>
      <c r="AJ42" s="5"/>
      <c r="AK42" s="5"/>
      <c r="AL42" s="5"/>
    </row>
    <row r="43" spans="1:38" s="75" customFormat="1" ht="16.5" customHeight="1">
      <c r="S43" s="5"/>
      <c r="T43" s="5"/>
      <c r="U43" s="5"/>
      <c r="V43" s="5"/>
      <c r="W43" s="5"/>
      <c r="X43" s="5"/>
      <c r="Y43" s="5"/>
      <c r="Z43" s="5"/>
      <c r="AA43" s="5"/>
      <c r="AB43" s="5"/>
      <c r="AC43" s="5"/>
      <c r="AD43" s="5"/>
      <c r="AE43" s="5"/>
      <c r="AF43" s="5"/>
      <c r="AG43" s="5"/>
      <c r="AH43" s="5"/>
      <c r="AI43" s="5"/>
      <c r="AJ43" s="5"/>
      <c r="AK43" s="5"/>
      <c r="AL43" s="5"/>
    </row>
    <row r="44" spans="1:38" s="75" customFormat="1">
      <c r="S44" s="5"/>
      <c r="T44" s="5"/>
      <c r="U44" s="5"/>
      <c r="V44" s="5"/>
      <c r="W44" s="5"/>
      <c r="X44" s="5"/>
      <c r="Y44" s="5"/>
      <c r="Z44" s="5"/>
      <c r="AA44" s="5"/>
      <c r="AB44" s="5"/>
      <c r="AC44" s="5"/>
      <c r="AD44" s="5"/>
      <c r="AE44" s="5"/>
      <c r="AF44" s="5"/>
      <c r="AG44" s="5"/>
      <c r="AH44" s="5"/>
      <c r="AI44" s="5"/>
      <c r="AJ44" s="5"/>
      <c r="AK44" s="5"/>
      <c r="AL44" s="5"/>
    </row>
    <row r="45" spans="1:38" s="75" customFormat="1">
      <c r="S45" s="5"/>
      <c r="T45" s="5"/>
      <c r="U45" s="5"/>
      <c r="V45" s="5"/>
      <c r="W45" s="5"/>
      <c r="X45" s="5"/>
      <c r="Y45" s="5"/>
      <c r="Z45" s="5"/>
      <c r="AA45" s="5"/>
      <c r="AB45" s="5"/>
      <c r="AC45" s="5"/>
      <c r="AD45" s="5"/>
      <c r="AE45" s="5"/>
      <c r="AF45" s="5"/>
      <c r="AG45" s="5"/>
      <c r="AH45" s="5"/>
      <c r="AI45" s="5"/>
      <c r="AJ45" s="5"/>
      <c r="AK45" s="5"/>
      <c r="AL45" s="5"/>
    </row>
    <row r="46" spans="1:38" s="75" customFormat="1">
      <c r="S46" s="5"/>
      <c r="T46" s="5"/>
      <c r="U46" s="5"/>
      <c r="V46" s="5"/>
      <c r="W46" s="5"/>
      <c r="X46" s="5"/>
      <c r="Y46" s="5"/>
      <c r="Z46" s="5"/>
      <c r="AA46" s="5"/>
      <c r="AB46" s="5"/>
      <c r="AC46" s="5"/>
      <c r="AD46" s="5"/>
      <c r="AE46" s="5"/>
      <c r="AF46" s="5"/>
      <c r="AG46" s="5"/>
      <c r="AH46" s="5"/>
      <c r="AI46" s="5"/>
      <c r="AJ46" s="5"/>
      <c r="AK46" s="5"/>
      <c r="AL46" s="5"/>
    </row>
    <row r="47" spans="1:38" s="75" customFormat="1">
      <c r="A47"/>
      <c r="B47"/>
      <c r="S47" s="5"/>
      <c r="T47" s="5"/>
      <c r="U47" s="5"/>
      <c r="V47" s="5"/>
      <c r="W47" s="5"/>
      <c r="X47" s="5"/>
      <c r="Y47" s="5"/>
      <c r="Z47" s="5"/>
      <c r="AA47" s="5"/>
      <c r="AB47" s="5"/>
      <c r="AC47" s="5"/>
      <c r="AD47" s="5"/>
      <c r="AE47" s="5"/>
      <c r="AF47" s="5"/>
      <c r="AG47" s="5"/>
      <c r="AH47" s="5"/>
      <c r="AI47" s="5"/>
      <c r="AJ47" s="5"/>
      <c r="AK47" s="5"/>
      <c r="AL47" s="5"/>
    </row>
    <row r="48" spans="1:38">
      <c r="C48" s="75"/>
      <c r="D48" s="75"/>
      <c r="E48" s="75"/>
      <c r="F48" s="75"/>
      <c r="G48" s="75"/>
      <c r="H48" s="75"/>
      <c r="I48" s="75"/>
      <c r="J48" s="75"/>
      <c r="K48" s="75"/>
      <c r="L48" s="75"/>
      <c r="M48" s="75"/>
      <c r="N48" s="75"/>
      <c r="O48" s="75"/>
      <c r="P48" s="75"/>
      <c r="Q48" s="75"/>
      <c r="R48" s="75"/>
      <c r="V48" s="5"/>
      <c r="W48" s="5"/>
      <c r="X48" s="5"/>
      <c r="Y48" s="5"/>
      <c r="Z48" s="5"/>
      <c r="AA48" s="5"/>
      <c r="AB48" s="5"/>
      <c r="AC48" s="5"/>
      <c r="AD48" s="5"/>
      <c r="AE48" s="5"/>
      <c r="AF48" s="5"/>
      <c r="AG48" s="5"/>
      <c r="AH48" s="5"/>
      <c r="AI48" s="5"/>
      <c r="AJ48" s="5"/>
      <c r="AK48" s="5"/>
      <c r="AL48" s="5"/>
    </row>
    <row r="49" spans="18:38">
      <c r="R49" s="75"/>
      <c r="V49" s="5"/>
      <c r="W49" s="5"/>
      <c r="X49" s="5"/>
      <c r="Y49" s="5"/>
      <c r="Z49" s="5"/>
      <c r="AA49" s="5"/>
      <c r="AB49" s="5"/>
      <c r="AC49" s="5"/>
      <c r="AD49" s="5"/>
      <c r="AE49" s="5"/>
      <c r="AF49" s="5"/>
      <c r="AG49" s="5"/>
      <c r="AH49" s="5"/>
      <c r="AI49" s="5"/>
      <c r="AJ49" s="5"/>
      <c r="AK49" s="5"/>
      <c r="AL49" s="5"/>
    </row>
    <row r="79" ht="12.75" customHeight="1"/>
    <row r="114" spans="18:18">
      <c r="R114" s="75"/>
    </row>
    <row r="115" spans="18:18">
      <c r="R115" s="75"/>
    </row>
    <row r="116" spans="18:18">
      <c r="R116" s="75"/>
    </row>
    <row r="117" spans="18:18">
      <c r="R117" s="104"/>
    </row>
    <row r="118" spans="18:18">
      <c r="R118" s="105"/>
    </row>
    <row r="119" spans="18:18">
      <c r="R119" s="75"/>
    </row>
    <row r="121" spans="18:18">
      <c r="R121" s="173"/>
    </row>
  </sheetData>
  <mergeCells count="44">
    <mergeCell ref="C30:Q30"/>
    <mergeCell ref="C32:Q32"/>
    <mergeCell ref="C34:Q39"/>
    <mergeCell ref="C40:Q40"/>
    <mergeCell ref="C41:Q42"/>
    <mergeCell ref="C29:Q29"/>
    <mergeCell ref="D23:E23"/>
    <mergeCell ref="G23:H23"/>
    <mergeCell ref="J23:K23"/>
    <mergeCell ref="M23:N23"/>
    <mergeCell ref="P23:Q23"/>
    <mergeCell ref="D25:E25"/>
    <mergeCell ref="G25:H25"/>
    <mergeCell ref="J25:K25"/>
    <mergeCell ref="M25:N25"/>
    <mergeCell ref="P25:Q25"/>
    <mergeCell ref="D27:E27"/>
    <mergeCell ref="G27:H27"/>
    <mergeCell ref="J27:K27"/>
    <mergeCell ref="M27:N27"/>
    <mergeCell ref="P27:Q27"/>
    <mergeCell ref="N21:O21"/>
    <mergeCell ref="S6:U6"/>
    <mergeCell ref="S7:T7"/>
    <mergeCell ref="W7:Z7"/>
    <mergeCell ref="B8:B14"/>
    <mergeCell ref="S8:T8"/>
    <mergeCell ref="S9:T9"/>
    <mergeCell ref="S10:T10"/>
    <mergeCell ref="S13:U13"/>
    <mergeCell ref="S14:T14"/>
    <mergeCell ref="B15:B19"/>
    <mergeCell ref="S15:T15"/>
    <mergeCell ref="S17:U17"/>
    <mergeCell ref="S19:T19"/>
    <mergeCell ref="S20:T20"/>
    <mergeCell ref="C2:Q2"/>
    <mergeCell ref="C3:Q3"/>
    <mergeCell ref="C4:Q4"/>
    <mergeCell ref="D6:E6"/>
    <mergeCell ref="G6:H6"/>
    <mergeCell ref="J6:K6"/>
    <mergeCell ref="M6:N6"/>
    <mergeCell ref="P6:Q6"/>
  </mergeCells>
  <pageMargins left="0.33" right="0.4" top="1" bottom="0.72" header="0" footer="0"/>
  <pageSetup scale="53"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60612-F95B-4877-9399-68D249E66718}">
  <sheetPr>
    <pageSetUpPr fitToPage="1"/>
  </sheetPr>
  <dimension ref="B2:H138"/>
  <sheetViews>
    <sheetView showGridLines="0" zoomScale="80" zoomScaleNormal="80" workbookViewId="0">
      <selection activeCell="D13" sqref="D13"/>
    </sheetView>
  </sheetViews>
  <sheetFormatPr baseColWidth="10" defaultColWidth="10.625" defaultRowHeight="15" customHeight="1"/>
  <cols>
    <col min="1" max="1" width="12" style="125" customWidth="1"/>
    <col min="2" max="2" width="7.875" style="125" customWidth="1"/>
    <col min="3" max="3" width="41" style="125" customWidth="1"/>
    <col min="4" max="4" width="89.75" style="125" customWidth="1"/>
    <col min="5" max="5" width="28" style="125" customWidth="1"/>
    <col min="6" max="6" width="25.625" style="125" customWidth="1"/>
    <col min="7" max="7" width="9.75" style="125" customWidth="1"/>
    <col min="8" max="8" width="10.25" style="125" customWidth="1"/>
    <col min="9" max="9" width="12.25" style="125" customWidth="1"/>
    <col min="10" max="10" width="12.125" style="125" customWidth="1"/>
    <col min="11" max="11" width="12.625" style="125" customWidth="1"/>
    <col min="12" max="12" width="9.625" style="125" customWidth="1"/>
    <col min="13" max="13" width="11.375" style="125" customWidth="1"/>
    <col min="14" max="14" width="12.125" style="125" customWidth="1"/>
    <col min="15" max="15" width="10.625" style="125"/>
    <col min="16" max="16" width="13" style="125" customWidth="1"/>
    <col min="17" max="17" width="10.625" style="125"/>
    <col min="18" max="18" width="13.25" style="125" customWidth="1"/>
    <col min="19" max="257" width="10.625" style="125"/>
    <col min="258" max="258" width="7.875" style="125" customWidth="1"/>
    <col min="259" max="259" width="36.25" style="125" customWidth="1"/>
    <col min="260" max="260" width="31.625" style="125" customWidth="1"/>
    <col min="261" max="261" width="28" style="125" customWidth="1"/>
    <col min="262" max="262" width="9.125" style="125" customWidth="1"/>
    <col min="263" max="263" width="9.75" style="125" customWidth="1"/>
    <col min="264" max="264" width="10.25" style="125" customWidth="1"/>
    <col min="265" max="265" width="12.25" style="125" customWidth="1"/>
    <col min="266" max="266" width="12.125" style="125" customWidth="1"/>
    <col min="267" max="267" width="12.625" style="125" customWidth="1"/>
    <col min="268" max="268" width="9.625" style="125" customWidth="1"/>
    <col min="269" max="269" width="11.375" style="125" customWidth="1"/>
    <col min="270" max="270" width="12.125" style="125" customWidth="1"/>
    <col min="271" max="271" width="10.625" style="125"/>
    <col min="272" max="272" width="13" style="125" customWidth="1"/>
    <col min="273" max="273" width="10.625" style="125"/>
    <col min="274" max="274" width="13.25" style="125" customWidth="1"/>
    <col min="275" max="513" width="10.625" style="125"/>
    <col min="514" max="514" width="7.875" style="125" customWidth="1"/>
    <col min="515" max="515" width="36.25" style="125" customWidth="1"/>
    <col min="516" max="516" width="31.625" style="125" customWidth="1"/>
    <col min="517" max="517" width="28" style="125" customWidth="1"/>
    <col min="518" max="518" width="9.125" style="125" customWidth="1"/>
    <col min="519" max="519" width="9.75" style="125" customWidth="1"/>
    <col min="520" max="520" width="10.25" style="125" customWidth="1"/>
    <col min="521" max="521" width="12.25" style="125" customWidth="1"/>
    <col min="522" max="522" width="12.125" style="125" customWidth="1"/>
    <col min="523" max="523" width="12.625" style="125" customWidth="1"/>
    <col min="524" max="524" width="9.625" style="125" customWidth="1"/>
    <col min="525" max="525" width="11.375" style="125" customWidth="1"/>
    <col min="526" max="526" width="12.125" style="125" customWidth="1"/>
    <col min="527" max="527" width="10.625" style="125"/>
    <col min="528" max="528" width="13" style="125" customWidth="1"/>
    <col min="529" max="529" width="10.625" style="125"/>
    <col min="530" max="530" width="13.25" style="125" customWidth="1"/>
    <col min="531" max="769" width="10.625" style="125"/>
    <col min="770" max="770" width="7.875" style="125" customWidth="1"/>
    <col min="771" max="771" width="36.25" style="125" customWidth="1"/>
    <col min="772" max="772" width="31.625" style="125" customWidth="1"/>
    <col min="773" max="773" width="28" style="125" customWidth="1"/>
    <col min="774" max="774" width="9.125" style="125" customWidth="1"/>
    <col min="775" max="775" width="9.75" style="125" customWidth="1"/>
    <col min="776" max="776" width="10.25" style="125" customWidth="1"/>
    <col min="777" max="777" width="12.25" style="125" customWidth="1"/>
    <col min="778" max="778" width="12.125" style="125" customWidth="1"/>
    <col min="779" max="779" width="12.625" style="125" customWidth="1"/>
    <col min="780" max="780" width="9.625" style="125" customWidth="1"/>
    <col min="781" max="781" width="11.375" style="125" customWidth="1"/>
    <col min="782" max="782" width="12.125" style="125" customWidth="1"/>
    <col min="783" max="783" width="10.625" style="125"/>
    <col min="784" max="784" width="13" style="125" customWidth="1"/>
    <col min="785" max="785" width="10.625" style="125"/>
    <col min="786" max="786" width="13.25" style="125" customWidth="1"/>
    <col min="787" max="1025" width="10.625" style="125"/>
    <col min="1026" max="1026" width="7.875" style="125" customWidth="1"/>
    <col min="1027" max="1027" width="36.25" style="125" customWidth="1"/>
    <col min="1028" max="1028" width="31.625" style="125" customWidth="1"/>
    <col min="1029" max="1029" width="28" style="125" customWidth="1"/>
    <col min="1030" max="1030" width="9.125" style="125" customWidth="1"/>
    <col min="1031" max="1031" width="9.75" style="125" customWidth="1"/>
    <col min="1032" max="1032" width="10.25" style="125" customWidth="1"/>
    <col min="1033" max="1033" width="12.25" style="125" customWidth="1"/>
    <col min="1034" max="1034" width="12.125" style="125" customWidth="1"/>
    <col min="1035" max="1035" width="12.625" style="125" customWidth="1"/>
    <col min="1036" max="1036" width="9.625" style="125" customWidth="1"/>
    <col min="1037" max="1037" width="11.375" style="125" customWidth="1"/>
    <col min="1038" max="1038" width="12.125" style="125" customWidth="1"/>
    <col min="1039" max="1039" width="10.625" style="125"/>
    <col min="1040" max="1040" width="13" style="125" customWidth="1"/>
    <col min="1041" max="1041" width="10.625" style="125"/>
    <col min="1042" max="1042" width="13.25" style="125" customWidth="1"/>
    <col min="1043" max="1281" width="10.625" style="125"/>
    <col min="1282" max="1282" width="7.875" style="125" customWidth="1"/>
    <col min="1283" max="1283" width="36.25" style="125" customWidth="1"/>
    <col min="1284" max="1284" width="31.625" style="125" customWidth="1"/>
    <col min="1285" max="1285" width="28" style="125" customWidth="1"/>
    <col min="1286" max="1286" width="9.125" style="125" customWidth="1"/>
    <col min="1287" max="1287" width="9.75" style="125" customWidth="1"/>
    <col min="1288" max="1288" width="10.25" style="125" customWidth="1"/>
    <col min="1289" max="1289" width="12.25" style="125" customWidth="1"/>
    <col min="1290" max="1290" width="12.125" style="125" customWidth="1"/>
    <col min="1291" max="1291" width="12.625" style="125" customWidth="1"/>
    <col min="1292" max="1292" width="9.625" style="125" customWidth="1"/>
    <col min="1293" max="1293" width="11.375" style="125" customWidth="1"/>
    <col min="1294" max="1294" width="12.125" style="125" customWidth="1"/>
    <col min="1295" max="1295" width="10.625" style="125"/>
    <col min="1296" max="1296" width="13" style="125" customWidth="1"/>
    <col min="1297" max="1297" width="10.625" style="125"/>
    <col min="1298" max="1298" width="13.25" style="125" customWidth="1"/>
    <col min="1299" max="1537" width="10.625" style="125"/>
    <col min="1538" max="1538" width="7.875" style="125" customWidth="1"/>
    <col min="1539" max="1539" width="36.25" style="125" customWidth="1"/>
    <col min="1540" max="1540" width="31.625" style="125" customWidth="1"/>
    <col min="1541" max="1541" width="28" style="125" customWidth="1"/>
    <col min="1542" max="1542" width="9.125" style="125" customWidth="1"/>
    <col min="1543" max="1543" width="9.75" style="125" customWidth="1"/>
    <col min="1544" max="1544" width="10.25" style="125" customWidth="1"/>
    <col min="1545" max="1545" width="12.25" style="125" customWidth="1"/>
    <col min="1546" max="1546" width="12.125" style="125" customWidth="1"/>
    <col min="1547" max="1547" width="12.625" style="125" customWidth="1"/>
    <col min="1548" max="1548" width="9.625" style="125" customWidth="1"/>
    <col min="1549" max="1549" width="11.375" style="125" customWidth="1"/>
    <col min="1550" max="1550" width="12.125" style="125" customWidth="1"/>
    <col min="1551" max="1551" width="10.625" style="125"/>
    <col min="1552" max="1552" width="13" style="125" customWidth="1"/>
    <col min="1553" max="1553" width="10.625" style="125"/>
    <col min="1554" max="1554" width="13.25" style="125" customWidth="1"/>
    <col min="1555" max="1793" width="10.625" style="125"/>
    <col min="1794" max="1794" width="7.875" style="125" customWidth="1"/>
    <col min="1795" max="1795" width="36.25" style="125" customWidth="1"/>
    <col min="1796" max="1796" width="31.625" style="125" customWidth="1"/>
    <col min="1797" max="1797" width="28" style="125" customWidth="1"/>
    <col min="1798" max="1798" width="9.125" style="125" customWidth="1"/>
    <col min="1799" max="1799" width="9.75" style="125" customWidth="1"/>
    <col min="1800" max="1800" width="10.25" style="125" customWidth="1"/>
    <col min="1801" max="1801" width="12.25" style="125" customWidth="1"/>
    <col min="1802" max="1802" width="12.125" style="125" customWidth="1"/>
    <col min="1803" max="1803" width="12.625" style="125" customWidth="1"/>
    <col min="1804" max="1804" width="9.625" style="125" customWidth="1"/>
    <col min="1805" max="1805" width="11.375" style="125" customWidth="1"/>
    <col min="1806" max="1806" width="12.125" style="125" customWidth="1"/>
    <col min="1807" max="1807" width="10.625" style="125"/>
    <col min="1808" max="1808" width="13" style="125" customWidth="1"/>
    <col min="1809" max="1809" width="10.625" style="125"/>
    <col min="1810" max="1810" width="13.25" style="125" customWidth="1"/>
    <col min="1811" max="2049" width="10.625" style="125"/>
    <col min="2050" max="2050" width="7.875" style="125" customWidth="1"/>
    <col min="2051" max="2051" width="36.25" style="125" customWidth="1"/>
    <col min="2052" max="2052" width="31.625" style="125" customWidth="1"/>
    <col min="2053" max="2053" width="28" style="125" customWidth="1"/>
    <col min="2054" max="2054" width="9.125" style="125" customWidth="1"/>
    <col min="2055" max="2055" width="9.75" style="125" customWidth="1"/>
    <col min="2056" max="2056" width="10.25" style="125" customWidth="1"/>
    <col min="2057" max="2057" width="12.25" style="125" customWidth="1"/>
    <col min="2058" max="2058" width="12.125" style="125" customWidth="1"/>
    <col min="2059" max="2059" width="12.625" style="125" customWidth="1"/>
    <col min="2060" max="2060" width="9.625" style="125" customWidth="1"/>
    <col min="2061" max="2061" width="11.375" style="125" customWidth="1"/>
    <col min="2062" max="2062" width="12.125" style="125" customWidth="1"/>
    <col min="2063" max="2063" width="10.625" style="125"/>
    <col min="2064" max="2064" width="13" style="125" customWidth="1"/>
    <col min="2065" max="2065" width="10.625" style="125"/>
    <col min="2066" max="2066" width="13.25" style="125" customWidth="1"/>
    <col min="2067" max="2305" width="10.625" style="125"/>
    <col min="2306" max="2306" width="7.875" style="125" customWidth="1"/>
    <col min="2307" max="2307" width="36.25" style="125" customWidth="1"/>
    <col min="2308" max="2308" width="31.625" style="125" customWidth="1"/>
    <col min="2309" max="2309" width="28" style="125" customWidth="1"/>
    <col min="2310" max="2310" width="9.125" style="125" customWidth="1"/>
    <col min="2311" max="2311" width="9.75" style="125" customWidth="1"/>
    <col min="2312" max="2312" width="10.25" style="125" customWidth="1"/>
    <col min="2313" max="2313" width="12.25" style="125" customWidth="1"/>
    <col min="2314" max="2314" width="12.125" style="125" customWidth="1"/>
    <col min="2315" max="2315" width="12.625" style="125" customWidth="1"/>
    <col min="2316" max="2316" width="9.625" style="125" customWidth="1"/>
    <col min="2317" max="2317" width="11.375" style="125" customWidth="1"/>
    <col min="2318" max="2318" width="12.125" style="125" customWidth="1"/>
    <col min="2319" max="2319" width="10.625" style="125"/>
    <col min="2320" max="2320" width="13" style="125" customWidth="1"/>
    <col min="2321" max="2321" width="10.625" style="125"/>
    <col min="2322" max="2322" width="13.25" style="125" customWidth="1"/>
    <col min="2323" max="2561" width="10.625" style="125"/>
    <col min="2562" max="2562" width="7.875" style="125" customWidth="1"/>
    <col min="2563" max="2563" width="36.25" style="125" customWidth="1"/>
    <col min="2564" max="2564" width="31.625" style="125" customWidth="1"/>
    <col min="2565" max="2565" width="28" style="125" customWidth="1"/>
    <col min="2566" max="2566" width="9.125" style="125" customWidth="1"/>
    <col min="2567" max="2567" width="9.75" style="125" customWidth="1"/>
    <col min="2568" max="2568" width="10.25" style="125" customWidth="1"/>
    <col min="2569" max="2569" width="12.25" style="125" customWidth="1"/>
    <col min="2570" max="2570" width="12.125" style="125" customWidth="1"/>
    <col min="2571" max="2571" width="12.625" style="125" customWidth="1"/>
    <col min="2572" max="2572" width="9.625" style="125" customWidth="1"/>
    <col min="2573" max="2573" width="11.375" style="125" customWidth="1"/>
    <col min="2574" max="2574" width="12.125" style="125" customWidth="1"/>
    <col min="2575" max="2575" width="10.625" style="125"/>
    <col min="2576" max="2576" width="13" style="125" customWidth="1"/>
    <col min="2577" max="2577" width="10.625" style="125"/>
    <col min="2578" max="2578" width="13.25" style="125" customWidth="1"/>
    <col min="2579" max="2817" width="10.625" style="125"/>
    <col min="2818" max="2818" width="7.875" style="125" customWidth="1"/>
    <col min="2819" max="2819" width="36.25" style="125" customWidth="1"/>
    <col min="2820" max="2820" width="31.625" style="125" customWidth="1"/>
    <col min="2821" max="2821" width="28" style="125" customWidth="1"/>
    <col min="2822" max="2822" width="9.125" style="125" customWidth="1"/>
    <col min="2823" max="2823" width="9.75" style="125" customWidth="1"/>
    <col min="2824" max="2824" width="10.25" style="125" customWidth="1"/>
    <col min="2825" max="2825" width="12.25" style="125" customWidth="1"/>
    <col min="2826" max="2826" width="12.125" style="125" customWidth="1"/>
    <col min="2827" max="2827" width="12.625" style="125" customWidth="1"/>
    <col min="2828" max="2828" width="9.625" style="125" customWidth="1"/>
    <col min="2829" max="2829" width="11.375" style="125" customWidth="1"/>
    <col min="2830" max="2830" width="12.125" style="125" customWidth="1"/>
    <col min="2831" max="2831" width="10.625" style="125"/>
    <col min="2832" max="2832" width="13" style="125" customWidth="1"/>
    <col min="2833" max="2833" width="10.625" style="125"/>
    <col min="2834" max="2834" width="13.25" style="125" customWidth="1"/>
    <col min="2835" max="3073" width="10.625" style="125"/>
    <col min="3074" max="3074" width="7.875" style="125" customWidth="1"/>
    <col min="3075" max="3075" width="36.25" style="125" customWidth="1"/>
    <col min="3076" max="3076" width="31.625" style="125" customWidth="1"/>
    <col min="3077" max="3077" width="28" style="125" customWidth="1"/>
    <col min="3078" max="3078" width="9.125" style="125" customWidth="1"/>
    <col min="3079" max="3079" width="9.75" style="125" customWidth="1"/>
    <col min="3080" max="3080" width="10.25" style="125" customWidth="1"/>
    <col min="3081" max="3081" width="12.25" style="125" customWidth="1"/>
    <col min="3082" max="3082" width="12.125" style="125" customWidth="1"/>
    <col min="3083" max="3083" width="12.625" style="125" customWidth="1"/>
    <col min="3084" max="3084" width="9.625" style="125" customWidth="1"/>
    <col min="3085" max="3085" width="11.375" style="125" customWidth="1"/>
    <col min="3086" max="3086" width="12.125" style="125" customWidth="1"/>
    <col min="3087" max="3087" width="10.625" style="125"/>
    <col min="3088" max="3088" width="13" style="125" customWidth="1"/>
    <col min="3089" max="3089" width="10.625" style="125"/>
    <col min="3090" max="3090" width="13.25" style="125" customWidth="1"/>
    <col min="3091" max="3329" width="10.625" style="125"/>
    <col min="3330" max="3330" width="7.875" style="125" customWidth="1"/>
    <col min="3331" max="3331" width="36.25" style="125" customWidth="1"/>
    <col min="3332" max="3332" width="31.625" style="125" customWidth="1"/>
    <col min="3333" max="3333" width="28" style="125" customWidth="1"/>
    <col min="3334" max="3334" width="9.125" style="125" customWidth="1"/>
    <col min="3335" max="3335" width="9.75" style="125" customWidth="1"/>
    <col min="3336" max="3336" width="10.25" style="125" customWidth="1"/>
    <col min="3337" max="3337" width="12.25" style="125" customWidth="1"/>
    <col min="3338" max="3338" width="12.125" style="125" customWidth="1"/>
    <col min="3339" max="3339" width="12.625" style="125" customWidth="1"/>
    <col min="3340" max="3340" width="9.625" style="125" customWidth="1"/>
    <col min="3341" max="3341" width="11.375" style="125" customWidth="1"/>
    <col min="3342" max="3342" width="12.125" style="125" customWidth="1"/>
    <col min="3343" max="3343" width="10.625" style="125"/>
    <col min="3344" max="3344" width="13" style="125" customWidth="1"/>
    <col min="3345" max="3345" width="10.625" style="125"/>
    <col min="3346" max="3346" width="13.25" style="125" customWidth="1"/>
    <col min="3347" max="3585" width="10.625" style="125"/>
    <col min="3586" max="3586" width="7.875" style="125" customWidth="1"/>
    <col min="3587" max="3587" width="36.25" style="125" customWidth="1"/>
    <col min="3588" max="3588" width="31.625" style="125" customWidth="1"/>
    <col min="3589" max="3589" width="28" style="125" customWidth="1"/>
    <col min="3590" max="3590" width="9.125" style="125" customWidth="1"/>
    <col min="3591" max="3591" width="9.75" style="125" customWidth="1"/>
    <col min="3592" max="3592" width="10.25" style="125" customWidth="1"/>
    <col min="3593" max="3593" width="12.25" style="125" customWidth="1"/>
    <col min="3594" max="3594" width="12.125" style="125" customWidth="1"/>
    <col min="3595" max="3595" width="12.625" style="125" customWidth="1"/>
    <col min="3596" max="3596" width="9.625" style="125" customWidth="1"/>
    <col min="3597" max="3597" width="11.375" style="125" customWidth="1"/>
    <col min="3598" max="3598" width="12.125" style="125" customWidth="1"/>
    <col min="3599" max="3599" width="10.625" style="125"/>
    <col min="3600" max="3600" width="13" style="125" customWidth="1"/>
    <col min="3601" max="3601" width="10.625" style="125"/>
    <col min="3602" max="3602" width="13.25" style="125" customWidth="1"/>
    <col min="3603" max="3841" width="10.625" style="125"/>
    <col min="3842" max="3842" width="7.875" style="125" customWidth="1"/>
    <col min="3843" max="3843" width="36.25" style="125" customWidth="1"/>
    <col min="3844" max="3844" width="31.625" style="125" customWidth="1"/>
    <col min="3845" max="3845" width="28" style="125" customWidth="1"/>
    <col min="3846" max="3846" width="9.125" style="125" customWidth="1"/>
    <col min="3847" max="3847" width="9.75" style="125" customWidth="1"/>
    <col min="3848" max="3848" width="10.25" style="125" customWidth="1"/>
    <col min="3849" max="3849" width="12.25" style="125" customWidth="1"/>
    <col min="3850" max="3850" width="12.125" style="125" customWidth="1"/>
    <col min="3851" max="3851" width="12.625" style="125" customWidth="1"/>
    <col min="3852" max="3852" width="9.625" style="125" customWidth="1"/>
    <col min="3853" max="3853" width="11.375" style="125" customWidth="1"/>
    <col min="3854" max="3854" width="12.125" style="125" customWidth="1"/>
    <col min="3855" max="3855" width="10.625" style="125"/>
    <col min="3856" max="3856" width="13" style="125" customWidth="1"/>
    <col min="3857" max="3857" width="10.625" style="125"/>
    <col min="3858" max="3858" width="13.25" style="125" customWidth="1"/>
    <col min="3859" max="4097" width="10.625" style="125"/>
    <col min="4098" max="4098" width="7.875" style="125" customWidth="1"/>
    <col min="4099" max="4099" width="36.25" style="125" customWidth="1"/>
    <col min="4100" max="4100" width="31.625" style="125" customWidth="1"/>
    <col min="4101" max="4101" width="28" style="125" customWidth="1"/>
    <col min="4102" max="4102" width="9.125" style="125" customWidth="1"/>
    <col min="4103" max="4103" width="9.75" style="125" customWidth="1"/>
    <col min="4104" max="4104" width="10.25" style="125" customWidth="1"/>
    <col min="4105" max="4105" width="12.25" style="125" customWidth="1"/>
    <col min="4106" max="4106" width="12.125" style="125" customWidth="1"/>
    <col min="4107" max="4107" width="12.625" style="125" customWidth="1"/>
    <col min="4108" max="4108" width="9.625" style="125" customWidth="1"/>
    <col min="4109" max="4109" width="11.375" style="125" customWidth="1"/>
    <col min="4110" max="4110" width="12.125" style="125" customWidth="1"/>
    <col min="4111" max="4111" width="10.625" style="125"/>
    <col min="4112" max="4112" width="13" style="125" customWidth="1"/>
    <col min="4113" max="4113" width="10.625" style="125"/>
    <col min="4114" max="4114" width="13.25" style="125" customWidth="1"/>
    <col min="4115" max="4353" width="10.625" style="125"/>
    <col min="4354" max="4354" width="7.875" style="125" customWidth="1"/>
    <col min="4355" max="4355" width="36.25" style="125" customWidth="1"/>
    <col min="4356" max="4356" width="31.625" style="125" customWidth="1"/>
    <col min="4357" max="4357" width="28" style="125" customWidth="1"/>
    <col min="4358" max="4358" width="9.125" style="125" customWidth="1"/>
    <col min="4359" max="4359" width="9.75" style="125" customWidth="1"/>
    <col min="4360" max="4360" width="10.25" style="125" customWidth="1"/>
    <col min="4361" max="4361" width="12.25" style="125" customWidth="1"/>
    <col min="4362" max="4362" width="12.125" style="125" customWidth="1"/>
    <col min="4363" max="4363" width="12.625" style="125" customWidth="1"/>
    <col min="4364" max="4364" width="9.625" style="125" customWidth="1"/>
    <col min="4365" max="4365" width="11.375" style="125" customWidth="1"/>
    <col min="4366" max="4366" width="12.125" style="125" customWidth="1"/>
    <col min="4367" max="4367" width="10.625" style="125"/>
    <col min="4368" max="4368" width="13" style="125" customWidth="1"/>
    <col min="4369" max="4369" width="10.625" style="125"/>
    <col min="4370" max="4370" width="13.25" style="125" customWidth="1"/>
    <col min="4371" max="4609" width="10.625" style="125"/>
    <col min="4610" max="4610" width="7.875" style="125" customWidth="1"/>
    <col min="4611" max="4611" width="36.25" style="125" customWidth="1"/>
    <col min="4612" max="4612" width="31.625" style="125" customWidth="1"/>
    <col min="4613" max="4613" width="28" style="125" customWidth="1"/>
    <col min="4614" max="4614" width="9.125" style="125" customWidth="1"/>
    <col min="4615" max="4615" width="9.75" style="125" customWidth="1"/>
    <col min="4616" max="4616" width="10.25" style="125" customWidth="1"/>
    <col min="4617" max="4617" width="12.25" style="125" customWidth="1"/>
    <col min="4618" max="4618" width="12.125" style="125" customWidth="1"/>
    <col min="4619" max="4619" width="12.625" style="125" customWidth="1"/>
    <col min="4620" max="4620" width="9.625" style="125" customWidth="1"/>
    <col min="4621" max="4621" width="11.375" style="125" customWidth="1"/>
    <col min="4622" max="4622" width="12.125" style="125" customWidth="1"/>
    <col min="4623" max="4623" width="10.625" style="125"/>
    <col min="4624" max="4624" width="13" style="125" customWidth="1"/>
    <col min="4625" max="4625" width="10.625" style="125"/>
    <col min="4626" max="4626" width="13.25" style="125" customWidth="1"/>
    <col min="4627" max="4865" width="10.625" style="125"/>
    <col min="4866" max="4866" width="7.875" style="125" customWidth="1"/>
    <col min="4867" max="4867" width="36.25" style="125" customWidth="1"/>
    <col min="4868" max="4868" width="31.625" style="125" customWidth="1"/>
    <col min="4869" max="4869" width="28" style="125" customWidth="1"/>
    <col min="4870" max="4870" width="9.125" style="125" customWidth="1"/>
    <col min="4871" max="4871" width="9.75" style="125" customWidth="1"/>
    <col min="4872" max="4872" width="10.25" style="125" customWidth="1"/>
    <col min="4873" max="4873" width="12.25" style="125" customWidth="1"/>
    <col min="4874" max="4874" width="12.125" style="125" customWidth="1"/>
    <col min="4875" max="4875" width="12.625" style="125" customWidth="1"/>
    <col min="4876" max="4876" width="9.625" style="125" customWidth="1"/>
    <col min="4877" max="4877" width="11.375" style="125" customWidth="1"/>
    <col min="4878" max="4878" width="12.125" style="125" customWidth="1"/>
    <col min="4879" max="4879" width="10.625" style="125"/>
    <col min="4880" max="4880" width="13" style="125" customWidth="1"/>
    <col min="4881" max="4881" width="10.625" style="125"/>
    <col min="4882" max="4882" width="13.25" style="125" customWidth="1"/>
    <col min="4883" max="5121" width="10.625" style="125"/>
    <col min="5122" max="5122" width="7.875" style="125" customWidth="1"/>
    <col min="5123" max="5123" width="36.25" style="125" customWidth="1"/>
    <col min="5124" max="5124" width="31.625" style="125" customWidth="1"/>
    <col min="5125" max="5125" width="28" style="125" customWidth="1"/>
    <col min="5126" max="5126" width="9.125" style="125" customWidth="1"/>
    <col min="5127" max="5127" width="9.75" style="125" customWidth="1"/>
    <col min="5128" max="5128" width="10.25" style="125" customWidth="1"/>
    <col min="5129" max="5129" width="12.25" style="125" customWidth="1"/>
    <col min="5130" max="5130" width="12.125" style="125" customWidth="1"/>
    <col min="5131" max="5131" width="12.625" style="125" customWidth="1"/>
    <col min="5132" max="5132" width="9.625" style="125" customWidth="1"/>
    <col min="5133" max="5133" width="11.375" style="125" customWidth="1"/>
    <col min="5134" max="5134" width="12.125" style="125" customWidth="1"/>
    <col min="5135" max="5135" width="10.625" style="125"/>
    <col min="5136" max="5136" width="13" style="125" customWidth="1"/>
    <col min="5137" max="5137" width="10.625" style="125"/>
    <col min="5138" max="5138" width="13.25" style="125" customWidth="1"/>
    <col min="5139" max="5377" width="10.625" style="125"/>
    <col min="5378" max="5378" width="7.875" style="125" customWidth="1"/>
    <col min="5379" max="5379" width="36.25" style="125" customWidth="1"/>
    <col min="5380" max="5380" width="31.625" style="125" customWidth="1"/>
    <col min="5381" max="5381" width="28" style="125" customWidth="1"/>
    <col min="5382" max="5382" width="9.125" style="125" customWidth="1"/>
    <col min="5383" max="5383" width="9.75" style="125" customWidth="1"/>
    <col min="5384" max="5384" width="10.25" style="125" customWidth="1"/>
    <col min="5385" max="5385" width="12.25" style="125" customWidth="1"/>
    <col min="5386" max="5386" width="12.125" style="125" customWidth="1"/>
    <col min="5387" max="5387" width="12.625" style="125" customWidth="1"/>
    <col min="5388" max="5388" width="9.625" style="125" customWidth="1"/>
    <col min="5389" max="5389" width="11.375" style="125" customWidth="1"/>
    <col min="5390" max="5390" width="12.125" style="125" customWidth="1"/>
    <col min="5391" max="5391" width="10.625" style="125"/>
    <col min="5392" max="5392" width="13" style="125" customWidth="1"/>
    <col min="5393" max="5393" width="10.625" style="125"/>
    <col min="5394" max="5394" width="13.25" style="125" customWidth="1"/>
    <col min="5395" max="5633" width="10.625" style="125"/>
    <col min="5634" max="5634" width="7.875" style="125" customWidth="1"/>
    <col min="5635" max="5635" width="36.25" style="125" customWidth="1"/>
    <col min="5636" max="5636" width="31.625" style="125" customWidth="1"/>
    <col min="5637" max="5637" width="28" style="125" customWidth="1"/>
    <col min="5638" max="5638" width="9.125" style="125" customWidth="1"/>
    <col min="5639" max="5639" width="9.75" style="125" customWidth="1"/>
    <col min="5640" max="5640" width="10.25" style="125" customWidth="1"/>
    <col min="5641" max="5641" width="12.25" style="125" customWidth="1"/>
    <col min="5642" max="5642" width="12.125" style="125" customWidth="1"/>
    <col min="5643" max="5643" width="12.625" style="125" customWidth="1"/>
    <col min="5644" max="5644" width="9.625" style="125" customWidth="1"/>
    <col min="5645" max="5645" width="11.375" style="125" customWidth="1"/>
    <col min="5646" max="5646" width="12.125" style="125" customWidth="1"/>
    <col min="5647" max="5647" width="10.625" style="125"/>
    <col min="5648" max="5648" width="13" style="125" customWidth="1"/>
    <col min="5649" max="5649" width="10.625" style="125"/>
    <col min="5650" max="5650" width="13.25" style="125" customWidth="1"/>
    <col min="5651" max="5889" width="10.625" style="125"/>
    <col min="5890" max="5890" width="7.875" style="125" customWidth="1"/>
    <col min="5891" max="5891" width="36.25" style="125" customWidth="1"/>
    <col min="5892" max="5892" width="31.625" style="125" customWidth="1"/>
    <col min="5893" max="5893" width="28" style="125" customWidth="1"/>
    <col min="5894" max="5894" width="9.125" style="125" customWidth="1"/>
    <col min="5895" max="5895" width="9.75" style="125" customWidth="1"/>
    <col min="5896" max="5896" width="10.25" style="125" customWidth="1"/>
    <col min="5897" max="5897" width="12.25" style="125" customWidth="1"/>
    <col min="5898" max="5898" width="12.125" style="125" customWidth="1"/>
    <col min="5899" max="5899" width="12.625" style="125" customWidth="1"/>
    <col min="5900" max="5900" width="9.625" style="125" customWidth="1"/>
    <col min="5901" max="5901" width="11.375" style="125" customWidth="1"/>
    <col min="5902" max="5902" width="12.125" style="125" customWidth="1"/>
    <col min="5903" max="5903" width="10.625" style="125"/>
    <col min="5904" max="5904" width="13" style="125" customWidth="1"/>
    <col min="5905" max="5905" width="10.625" style="125"/>
    <col min="5906" max="5906" width="13.25" style="125" customWidth="1"/>
    <col min="5907" max="6145" width="10.625" style="125"/>
    <col min="6146" max="6146" width="7.875" style="125" customWidth="1"/>
    <col min="6147" max="6147" width="36.25" style="125" customWidth="1"/>
    <col min="6148" max="6148" width="31.625" style="125" customWidth="1"/>
    <col min="6149" max="6149" width="28" style="125" customWidth="1"/>
    <col min="6150" max="6150" width="9.125" style="125" customWidth="1"/>
    <col min="6151" max="6151" width="9.75" style="125" customWidth="1"/>
    <col min="6152" max="6152" width="10.25" style="125" customWidth="1"/>
    <col min="6153" max="6153" width="12.25" style="125" customWidth="1"/>
    <col min="6154" max="6154" width="12.125" style="125" customWidth="1"/>
    <col min="6155" max="6155" width="12.625" style="125" customWidth="1"/>
    <col min="6156" max="6156" width="9.625" style="125" customWidth="1"/>
    <col min="6157" max="6157" width="11.375" style="125" customWidth="1"/>
    <col min="6158" max="6158" width="12.125" style="125" customWidth="1"/>
    <col min="6159" max="6159" width="10.625" style="125"/>
    <col min="6160" max="6160" width="13" style="125" customWidth="1"/>
    <col min="6161" max="6161" width="10.625" style="125"/>
    <col min="6162" max="6162" width="13.25" style="125" customWidth="1"/>
    <col min="6163" max="6401" width="10.625" style="125"/>
    <col min="6402" max="6402" width="7.875" style="125" customWidth="1"/>
    <col min="6403" max="6403" width="36.25" style="125" customWidth="1"/>
    <col min="6404" max="6404" width="31.625" style="125" customWidth="1"/>
    <col min="6405" max="6405" width="28" style="125" customWidth="1"/>
    <col min="6406" max="6406" width="9.125" style="125" customWidth="1"/>
    <col min="6407" max="6407" width="9.75" style="125" customWidth="1"/>
    <col min="6408" max="6408" width="10.25" style="125" customWidth="1"/>
    <col min="6409" max="6409" width="12.25" style="125" customWidth="1"/>
    <col min="6410" max="6410" width="12.125" style="125" customWidth="1"/>
    <col min="6411" max="6411" width="12.625" style="125" customWidth="1"/>
    <col min="6412" max="6412" width="9.625" style="125" customWidth="1"/>
    <col min="6413" max="6413" width="11.375" style="125" customWidth="1"/>
    <col min="6414" max="6414" width="12.125" style="125" customWidth="1"/>
    <col min="6415" max="6415" width="10.625" style="125"/>
    <col min="6416" max="6416" width="13" style="125" customWidth="1"/>
    <col min="6417" max="6417" width="10.625" style="125"/>
    <col min="6418" max="6418" width="13.25" style="125" customWidth="1"/>
    <col min="6419" max="6657" width="10.625" style="125"/>
    <col min="6658" max="6658" width="7.875" style="125" customWidth="1"/>
    <col min="6659" max="6659" width="36.25" style="125" customWidth="1"/>
    <col min="6660" max="6660" width="31.625" style="125" customWidth="1"/>
    <col min="6661" max="6661" width="28" style="125" customWidth="1"/>
    <col min="6662" max="6662" width="9.125" style="125" customWidth="1"/>
    <col min="6663" max="6663" width="9.75" style="125" customWidth="1"/>
    <col min="6664" max="6664" width="10.25" style="125" customWidth="1"/>
    <col min="6665" max="6665" width="12.25" style="125" customWidth="1"/>
    <col min="6666" max="6666" width="12.125" style="125" customWidth="1"/>
    <col min="6667" max="6667" width="12.625" style="125" customWidth="1"/>
    <col min="6668" max="6668" width="9.625" style="125" customWidth="1"/>
    <col min="6669" max="6669" width="11.375" style="125" customWidth="1"/>
    <col min="6670" max="6670" width="12.125" style="125" customWidth="1"/>
    <col min="6671" max="6671" width="10.625" style="125"/>
    <col min="6672" max="6672" width="13" style="125" customWidth="1"/>
    <col min="6673" max="6673" width="10.625" style="125"/>
    <col min="6674" max="6674" width="13.25" style="125" customWidth="1"/>
    <col min="6675" max="6913" width="10.625" style="125"/>
    <col min="6914" max="6914" width="7.875" style="125" customWidth="1"/>
    <col min="6915" max="6915" width="36.25" style="125" customWidth="1"/>
    <col min="6916" max="6916" width="31.625" style="125" customWidth="1"/>
    <col min="6917" max="6917" width="28" style="125" customWidth="1"/>
    <col min="6918" max="6918" width="9.125" style="125" customWidth="1"/>
    <col min="6919" max="6919" width="9.75" style="125" customWidth="1"/>
    <col min="6920" max="6920" width="10.25" style="125" customWidth="1"/>
    <col min="6921" max="6921" width="12.25" style="125" customWidth="1"/>
    <col min="6922" max="6922" width="12.125" style="125" customWidth="1"/>
    <col min="6923" max="6923" width="12.625" style="125" customWidth="1"/>
    <col min="6924" max="6924" width="9.625" style="125" customWidth="1"/>
    <col min="6925" max="6925" width="11.375" style="125" customWidth="1"/>
    <col min="6926" max="6926" width="12.125" style="125" customWidth="1"/>
    <col min="6927" max="6927" width="10.625" style="125"/>
    <col min="6928" max="6928" width="13" style="125" customWidth="1"/>
    <col min="6929" max="6929" width="10.625" style="125"/>
    <col min="6930" max="6930" width="13.25" style="125" customWidth="1"/>
    <col min="6931" max="7169" width="10.625" style="125"/>
    <col min="7170" max="7170" width="7.875" style="125" customWidth="1"/>
    <col min="7171" max="7171" width="36.25" style="125" customWidth="1"/>
    <col min="7172" max="7172" width="31.625" style="125" customWidth="1"/>
    <col min="7173" max="7173" width="28" style="125" customWidth="1"/>
    <col min="7174" max="7174" width="9.125" style="125" customWidth="1"/>
    <col min="7175" max="7175" width="9.75" style="125" customWidth="1"/>
    <col min="7176" max="7176" width="10.25" style="125" customWidth="1"/>
    <col min="7177" max="7177" width="12.25" style="125" customWidth="1"/>
    <col min="7178" max="7178" width="12.125" style="125" customWidth="1"/>
    <col min="7179" max="7179" width="12.625" style="125" customWidth="1"/>
    <col min="7180" max="7180" width="9.625" style="125" customWidth="1"/>
    <col min="7181" max="7181" width="11.375" style="125" customWidth="1"/>
    <col min="7182" max="7182" width="12.125" style="125" customWidth="1"/>
    <col min="7183" max="7183" width="10.625" style="125"/>
    <col min="7184" max="7184" width="13" style="125" customWidth="1"/>
    <col min="7185" max="7185" width="10.625" style="125"/>
    <col min="7186" max="7186" width="13.25" style="125" customWidth="1"/>
    <col min="7187" max="7425" width="10.625" style="125"/>
    <col min="7426" max="7426" width="7.875" style="125" customWidth="1"/>
    <col min="7427" max="7427" width="36.25" style="125" customWidth="1"/>
    <col min="7428" max="7428" width="31.625" style="125" customWidth="1"/>
    <col min="7429" max="7429" width="28" style="125" customWidth="1"/>
    <col min="7430" max="7430" width="9.125" style="125" customWidth="1"/>
    <col min="7431" max="7431" width="9.75" style="125" customWidth="1"/>
    <col min="7432" max="7432" width="10.25" style="125" customWidth="1"/>
    <col min="7433" max="7433" width="12.25" style="125" customWidth="1"/>
    <col min="7434" max="7434" width="12.125" style="125" customWidth="1"/>
    <col min="7435" max="7435" width="12.625" style="125" customWidth="1"/>
    <col min="7436" max="7436" width="9.625" style="125" customWidth="1"/>
    <col min="7437" max="7437" width="11.375" style="125" customWidth="1"/>
    <col min="7438" max="7438" width="12.125" style="125" customWidth="1"/>
    <col min="7439" max="7439" width="10.625" style="125"/>
    <col min="7440" max="7440" width="13" style="125" customWidth="1"/>
    <col min="7441" max="7441" width="10.625" style="125"/>
    <col min="7442" max="7442" width="13.25" style="125" customWidth="1"/>
    <col min="7443" max="7681" width="10.625" style="125"/>
    <col min="7682" max="7682" width="7.875" style="125" customWidth="1"/>
    <col min="7683" max="7683" width="36.25" style="125" customWidth="1"/>
    <col min="7684" max="7684" width="31.625" style="125" customWidth="1"/>
    <col min="7685" max="7685" width="28" style="125" customWidth="1"/>
    <col min="7686" max="7686" width="9.125" style="125" customWidth="1"/>
    <col min="7687" max="7687" width="9.75" style="125" customWidth="1"/>
    <col min="7688" max="7688" width="10.25" style="125" customWidth="1"/>
    <col min="7689" max="7689" width="12.25" style="125" customWidth="1"/>
    <col min="7690" max="7690" width="12.125" style="125" customWidth="1"/>
    <col min="7691" max="7691" width="12.625" style="125" customWidth="1"/>
    <col min="7692" max="7692" width="9.625" style="125" customWidth="1"/>
    <col min="7693" max="7693" width="11.375" style="125" customWidth="1"/>
    <col min="7694" max="7694" width="12.125" style="125" customWidth="1"/>
    <col min="7695" max="7695" width="10.625" style="125"/>
    <col min="7696" max="7696" width="13" style="125" customWidth="1"/>
    <col min="7697" max="7697" width="10.625" style="125"/>
    <col min="7698" max="7698" width="13.25" style="125" customWidth="1"/>
    <col min="7699" max="7937" width="10.625" style="125"/>
    <col min="7938" max="7938" width="7.875" style="125" customWidth="1"/>
    <col min="7939" max="7939" width="36.25" style="125" customWidth="1"/>
    <col min="7940" max="7940" width="31.625" style="125" customWidth="1"/>
    <col min="7941" max="7941" width="28" style="125" customWidth="1"/>
    <col min="7942" max="7942" width="9.125" style="125" customWidth="1"/>
    <col min="7943" max="7943" width="9.75" style="125" customWidth="1"/>
    <col min="7944" max="7944" width="10.25" style="125" customWidth="1"/>
    <col min="7945" max="7945" width="12.25" style="125" customWidth="1"/>
    <col min="7946" max="7946" width="12.125" style="125" customWidth="1"/>
    <col min="7947" max="7947" width="12.625" style="125" customWidth="1"/>
    <col min="7948" max="7948" width="9.625" style="125" customWidth="1"/>
    <col min="7949" max="7949" width="11.375" style="125" customWidth="1"/>
    <col min="7950" max="7950" width="12.125" style="125" customWidth="1"/>
    <col min="7951" max="7951" width="10.625" style="125"/>
    <col min="7952" max="7952" width="13" style="125" customWidth="1"/>
    <col min="7953" max="7953" width="10.625" style="125"/>
    <col min="7954" max="7954" width="13.25" style="125" customWidth="1"/>
    <col min="7955" max="8193" width="10.625" style="125"/>
    <col min="8194" max="8194" width="7.875" style="125" customWidth="1"/>
    <col min="8195" max="8195" width="36.25" style="125" customWidth="1"/>
    <col min="8196" max="8196" width="31.625" style="125" customWidth="1"/>
    <col min="8197" max="8197" width="28" style="125" customWidth="1"/>
    <col min="8198" max="8198" width="9.125" style="125" customWidth="1"/>
    <col min="8199" max="8199" width="9.75" style="125" customWidth="1"/>
    <col min="8200" max="8200" width="10.25" style="125" customWidth="1"/>
    <col min="8201" max="8201" width="12.25" style="125" customWidth="1"/>
    <col min="8202" max="8202" width="12.125" style="125" customWidth="1"/>
    <col min="8203" max="8203" width="12.625" style="125" customWidth="1"/>
    <col min="8204" max="8204" width="9.625" style="125" customWidth="1"/>
    <col min="8205" max="8205" width="11.375" style="125" customWidth="1"/>
    <col min="8206" max="8206" width="12.125" style="125" customWidth="1"/>
    <col min="8207" max="8207" width="10.625" style="125"/>
    <col min="8208" max="8208" width="13" style="125" customWidth="1"/>
    <col min="8209" max="8209" width="10.625" style="125"/>
    <col min="8210" max="8210" width="13.25" style="125" customWidth="1"/>
    <col min="8211" max="8449" width="10.625" style="125"/>
    <col min="8450" max="8450" width="7.875" style="125" customWidth="1"/>
    <col min="8451" max="8451" width="36.25" style="125" customWidth="1"/>
    <col min="8452" max="8452" width="31.625" style="125" customWidth="1"/>
    <col min="8453" max="8453" width="28" style="125" customWidth="1"/>
    <col min="8454" max="8454" width="9.125" style="125" customWidth="1"/>
    <col min="8455" max="8455" width="9.75" style="125" customWidth="1"/>
    <col min="8456" max="8456" width="10.25" style="125" customWidth="1"/>
    <col min="8457" max="8457" width="12.25" style="125" customWidth="1"/>
    <col min="8458" max="8458" width="12.125" style="125" customWidth="1"/>
    <col min="8459" max="8459" width="12.625" style="125" customWidth="1"/>
    <col min="8460" max="8460" width="9.625" style="125" customWidth="1"/>
    <col min="8461" max="8461" width="11.375" style="125" customWidth="1"/>
    <col min="8462" max="8462" width="12.125" style="125" customWidth="1"/>
    <col min="8463" max="8463" width="10.625" style="125"/>
    <col min="8464" max="8464" width="13" style="125" customWidth="1"/>
    <col min="8465" max="8465" width="10.625" style="125"/>
    <col min="8466" max="8466" width="13.25" style="125" customWidth="1"/>
    <col min="8467" max="8705" width="10.625" style="125"/>
    <col min="8706" max="8706" width="7.875" style="125" customWidth="1"/>
    <col min="8707" max="8707" width="36.25" style="125" customWidth="1"/>
    <col min="8708" max="8708" width="31.625" style="125" customWidth="1"/>
    <col min="8709" max="8709" width="28" style="125" customWidth="1"/>
    <col min="8710" max="8710" width="9.125" style="125" customWidth="1"/>
    <col min="8711" max="8711" width="9.75" style="125" customWidth="1"/>
    <col min="8712" max="8712" width="10.25" style="125" customWidth="1"/>
    <col min="8713" max="8713" width="12.25" style="125" customWidth="1"/>
    <col min="8714" max="8714" width="12.125" style="125" customWidth="1"/>
    <col min="8715" max="8715" width="12.625" style="125" customWidth="1"/>
    <col min="8716" max="8716" width="9.625" style="125" customWidth="1"/>
    <col min="8717" max="8717" width="11.375" style="125" customWidth="1"/>
    <col min="8718" max="8718" width="12.125" style="125" customWidth="1"/>
    <col min="8719" max="8719" width="10.625" style="125"/>
    <col min="8720" max="8720" width="13" style="125" customWidth="1"/>
    <col min="8721" max="8721" width="10.625" style="125"/>
    <col min="8722" max="8722" width="13.25" style="125" customWidth="1"/>
    <col min="8723" max="8961" width="10.625" style="125"/>
    <col min="8962" max="8962" width="7.875" style="125" customWidth="1"/>
    <col min="8963" max="8963" width="36.25" style="125" customWidth="1"/>
    <col min="8964" max="8964" width="31.625" style="125" customWidth="1"/>
    <col min="8965" max="8965" width="28" style="125" customWidth="1"/>
    <col min="8966" max="8966" width="9.125" style="125" customWidth="1"/>
    <col min="8967" max="8967" width="9.75" style="125" customWidth="1"/>
    <col min="8968" max="8968" width="10.25" style="125" customWidth="1"/>
    <col min="8969" max="8969" width="12.25" style="125" customWidth="1"/>
    <col min="8970" max="8970" width="12.125" style="125" customWidth="1"/>
    <col min="8971" max="8971" width="12.625" style="125" customWidth="1"/>
    <col min="8972" max="8972" width="9.625" style="125" customWidth="1"/>
    <col min="8973" max="8973" width="11.375" style="125" customWidth="1"/>
    <col min="8974" max="8974" width="12.125" style="125" customWidth="1"/>
    <col min="8975" max="8975" width="10.625" style="125"/>
    <col min="8976" max="8976" width="13" style="125" customWidth="1"/>
    <col min="8977" max="8977" width="10.625" style="125"/>
    <col min="8978" max="8978" width="13.25" style="125" customWidth="1"/>
    <col min="8979" max="9217" width="10.625" style="125"/>
    <col min="9218" max="9218" width="7.875" style="125" customWidth="1"/>
    <col min="9219" max="9219" width="36.25" style="125" customWidth="1"/>
    <col min="9220" max="9220" width="31.625" style="125" customWidth="1"/>
    <col min="9221" max="9221" width="28" style="125" customWidth="1"/>
    <col min="9222" max="9222" width="9.125" style="125" customWidth="1"/>
    <col min="9223" max="9223" width="9.75" style="125" customWidth="1"/>
    <col min="9224" max="9224" width="10.25" style="125" customWidth="1"/>
    <col min="9225" max="9225" width="12.25" style="125" customWidth="1"/>
    <col min="9226" max="9226" width="12.125" style="125" customWidth="1"/>
    <col min="9227" max="9227" width="12.625" style="125" customWidth="1"/>
    <col min="9228" max="9228" width="9.625" style="125" customWidth="1"/>
    <col min="9229" max="9229" width="11.375" style="125" customWidth="1"/>
    <col min="9230" max="9230" width="12.125" style="125" customWidth="1"/>
    <col min="9231" max="9231" width="10.625" style="125"/>
    <col min="9232" max="9232" width="13" style="125" customWidth="1"/>
    <col min="9233" max="9233" width="10.625" style="125"/>
    <col min="9234" max="9234" width="13.25" style="125" customWidth="1"/>
    <col min="9235" max="9473" width="10.625" style="125"/>
    <col min="9474" max="9474" width="7.875" style="125" customWidth="1"/>
    <col min="9475" max="9475" width="36.25" style="125" customWidth="1"/>
    <col min="9476" max="9476" width="31.625" style="125" customWidth="1"/>
    <col min="9477" max="9477" width="28" style="125" customWidth="1"/>
    <col min="9478" max="9478" width="9.125" style="125" customWidth="1"/>
    <col min="9479" max="9479" width="9.75" style="125" customWidth="1"/>
    <col min="9480" max="9480" width="10.25" style="125" customWidth="1"/>
    <col min="9481" max="9481" width="12.25" style="125" customWidth="1"/>
    <col min="9482" max="9482" width="12.125" style="125" customWidth="1"/>
    <col min="9483" max="9483" width="12.625" style="125" customWidth="1"/>
    <col min="9484" max="9484" width="9.625" style="125" customWidth="1"/>
    <col min="9485" max="9485" width="11.375" style="125" customWidth="1"/>
    <col min="9486" max="9486" width="12.125" style="125" customWidth="1"/>
    <col min="9487" max="9487" width="10.625" style="125"/>
    <col min="9488" max="9488" width="13" style="125" customWidth="1"/>
    <col min="9489" max="9489" width="10.625" style="125"/>
    <col min="9490" max="9490" width="13.25" style="125" customWidth="1"/>
    <col min="9491" max="9729" width="10.625" style="125"/>
    <col min="9730" max="9730" width="7.875" style="125" customWidth="1"/>
    <col min="9731" max="9731" width="36.25" style="125" customWidth="1"/>
    <col min="9732" max="9732" width="31.625" style="125" customWidth="1"/>
    <col min="9733" max="9733" width="28" style="125" customWidth="1"/>
    <col min="9734" max="9734" width="9.125" style="125" customWidth="1"/>
    <col min="9735" max="9735" width="9.75" style="125" customWidth="1"/>
    <col min="9736" max="9736" width="10.25" style="125" customWidth="1"/>
    <col min="9737" max="9737" width="12.25" style="125" customWidth="1"/>
    <col min="9738" max="9738" width="12.125" style="125" customWidth="1"/>
    <col min="9739" max="9739" width="12.625" style="125" customWidth="1"/>
    <col min="9740" max="9740" width="9.625" style="125" customWidth="1"/>
    <col min="9741" max="9741" width="11.375" style="125" customWidth="1"/>
    <col min="9742" max="9742" width="12.125" style="125" customWidth="1"/>
    <col min="9743" max="9743" width="10.625" style="125"/>
    <col min="9744" max="9744" width="13" style="125" customWidth="1"/>
    <col min="9745" max="9745" width="10.625" style="125"/>
    <col min="9746" max="9746" width="13.25" style="125" customWidth="1"/>
    <col min="9747" max="9985" width="10.625" style="125"/>
    <col min="9986" max="9986" width="7.875" style="125" customWidth="1"/>
    <col min="9987" max="9987" width="36.25" style="125" customWidth="1"/>
    <col min="9988" max="9988" width="31.625" style="125" customWidth="1"/>
    <col min="9989" max="9989" width="28" style="125" customWidth="1"/>
    <col min="9990" max="9990" width="9.125" style="125" customWidth="1"/>
    <col min="9991" max="9991" width="9.75" style="125" customWidth="1"/>
    <col min="9992" max="9992" width="10.25" style="125" customWidth="1"/>
    <col min="9993" max="9993" width="12.25" style="125" customWidth="1"/>
    <col min="9994" max="9994" width="12.125" style="125" customWidth="1"/>
    <col min="9995" max="9995" width="12.625" style="125" customWidth="1"/>
    <col min="9996" max="9996" width="9.625" style="125" customWidth="1"/>
    <col min="9997" max="9997" width="11.375" style="125" customWidth="1"/>
    <col min="9998" max="9998" width="12.125" style="125" customWidth="1"/>
    <col min="9999" max="9999" width="10.625" style="125"/>
    <col min="10000" max="10000" width="13" style="125" customWidth="1"/>
    <col min="10001" max="10001" width="10.625" style="125"/>
    <col min="10002" max="10002" width="13.25" style="125" customWidth="1"/>
    <col min="10003" max="10241" width="10.625" style="125"/>
    <col min="10242" max="10242" width="7.875" style="125" customWidth="1"/>
    <col min="10243" max="10243" width="36.25" style="125" customWidth="1"/>
    <col min="10244" max="10244" width="31.625" style="125" customWidth="1"/>
    <col min="10245" max="10245" width="28" style="125" customWidth="1"/>
    <col min="10246" max="10246" width="9.125" style="125" customWidth="1"/>
    <col min="10247" max="10247" width="9.75" style="125" customWidth="1"/>
    <col min="10248" max="10248" width="10.25" style="125" customWidth="1"/>
    <col min="10249" max="10249" width="12.25" style="125" customWidth="1"/>
    <col min="10250" max="10250" width="12.125" style="125" customWidth="1"/>
    <col min="10251" max="10251" width="12.625" style="125" customWidth="1"/>
    <col min="10252" max="10252" width="9.625" style="125" customWidth="1"/>
    <col min="10253" max="10253" width="11.375" style="125" customWidth="1"/>
    <col min="10254" max="10254" width="12.125" style="125" customWidth="1"/>
    <col min="10255" max="10255" width="10.625" style="125"/>
    <col min="10256" max="10256" width="13" style="125" customWidth="1"/>
    <col min="10257" max="10257" width="10.625" style="125"/>
    <col min="10258" max="10258" width="13.25" style="125" customWidth="1"/>
    <col min="10259" max="10497" width="10.625" style="125"/>
    <col min="10498" max="10498" width="7.875" style="125" customWidth="1"/>
    <col min="10499" max="10499" width="36.25" style="125" customWidth="1"/>
    <col min="10500" max="10500" width="31.625" style="125" customWidth="1"/>
    <col min="10501" max="10501" width="28" style="125" customWidth="1"/>
    <col min="10502" max="10502" width="9.125" style="125" customWidth="1"/>
    <col min="10503" max="10503" width="9.75" style="125" customWidth="1"/>
    <col min="10504" max="10504" width="10.25" style="125" customWidth="1"/>
    <col min="10505" max="10505" width="12.25" style="125" customWidth="1"/>
    <col min="10506" max="10506" width="12.125" style="125" customWidth="1"/>
    <col min="10507" max="10507" width="12.625" style="125" customWidth="1"/>
    <col min="10508" max="10508" width="9.625" style="125" customWidth="1"/>
    <col min="10509" max="10509" width="11.375" style="125" customWidth="1"/>
    <col min="10510" max="10510" width="12.125" style="125" customWidth="1"/>
    <col min="10511" max="10511" width="10.625" style="125"/>
    <col min="10512" max="10512" width="13" style="125" customWidth="1"/>
    <col min="10513" max="10513" width="10.625" style="125"/>
    <col min="10514" max="10514" width="13.25" style="125" customWidth="1"/>
    <col min="10515" max="10753" width="10.625" style="125"/>
    <col min="10754" max="10754" width="7.875" style="125" customWidth="1"/>
    <col min="10755" max="10755" width="36.25" style="125" customWidth="1"/>
    <col min="10756" max="10756" width="31.625" style="125" customWidth="1"/>
    <col min="10757" max="10757" width="28" style="125" customWidth="1"/>
    <col min="10758" max="10758" width="9.125" style="125" customWidth="1"/>
    <col min="10759" max="10759" width="9.75" style="125" customWidth="1"/>
    <col min="10760" max="10760" width="10.25" style="125" customWidth="1"/>
    <col min="10761" max="10761" width="12.25" style="125" customWidth="1"/>
    <col min="10762" max="10762" width="12.125" style="125" customWidth="1"/>
    <col min="10763" max="10763" width="12.625" style="125" customWidth="1"/>
    <col min="10764" max="10764" width="9.625" style="125" customWidth="1"/>
    <col min="10765" max="10765" width="11.375" style="125" customWidth="1"/>
    <col min="10766" max="10766" width="12.125" style="125" customWidth="1"/>
    <col min="10767" max="10767" width="10.625" style="125"/>
    <col min="10768" max="10768" width="13" style="125" customWidth="1"/>
    <col min="10769" max="10769" width="10.625" style="125"/>
    <col min="10770" max="10770" width="13.25" style="125" customWidth="1"/>
    <col min="10771" max="11009" width="10.625" style="125"/>
    <col min="11010" max="11010" width="7.875" style="125" customWidth="1"/>
    <col min="11011" max="11011" width="36.25" style="125" customWidth="1"/>
    <col min="11012" max="11012" width="31.625" style="125" customWidth="1"/>
    <col min="11013" max="11013" width="28" style="125" customWidth="1"/>
    <col min="11014" max="11014" width="9.125" style="125" customWidth="1"/>
    <col min="11015" max="11015" width="9.75" style="125" customWidth="1"/>
    <col min="11016" max="11016" width="10.25" style="125" customWidth="1"/>
    <col min="11017" max="11017" width="12.25" style="125" customWidth="1"/>
    <col min="11018" max="11018" width="12.125" style="125" customWidth="1"/>
    <col min="11019" max="11019" width="12.625" style="125" customWidth="1"/>
    <col min="11020" max="11020" width="9.625" style="125" customWidth="1"/>
    <col min="11021" max="11021" width="11.375" style="125" customWidth="1"/>
    <col min="11022" max="11022" width="12.125" style="125" customWidth="1"/>
    <col min="11023" max="11023" width="10.625" style="125"/>
    <col min="11024" max="11024" width="13" style="125" customWidth="1"/>
    <col min="11025" max="11025" width="10.625" style="125"/>
    <col min="11026" max="11026" width="13.25" style="125" customWidth="1"/>
    <col min="11027" max="11265" width="10.625" style="125"/>
    <col min="11266" max="11266" width="7.875" style="125" customWidth="1"/>
    <col min="11267" max="11267" width="36.25" style="125" customWidth="1"/>
    <col min="11268" max="11268" width="31.625" style="125" customWidth="1"/>
    <col min="11269" max="11269" width="28" style="125" customWidth="1"/>
    <col min="11270" max="11270" width="9.125" style="125" customWidth="1"/>
    <col min="11271" max="11271" width="9.75" style="125" customWidth="1"/>
    <col min="11272" max="11272" width="10.25" style="125" customWidth="1"/>
    <col min="11273" max="11273" width="12.25" style="125" customWidth="1"/>
    <col min="11274" max="11274" width="12.125" style="125" customWidth="1"/>
    <col min="11275" max="11275" width="12.625" style="125" customWidth="1"/>
    <col min="11276" max="11276" width="9.625" style="125" customWidth="1"/>
    <col min="11277" max="11277" width="11.375" style="125" customWidth="1"/>
    <col min="11278" max="11278" width="12.125" style="125" customWidth="1"/>
    <col min="11279" max="11279" width="10.625" style="125"/>
    <col min="11280" max="11280" width="13" style="125" customWidth="1"/>
    <col min="11281" max="11281" width="10.625" style="125"/>
    <col min="11282" max="11282" width="13.25" style="125" customWidth="1"/>
    <col min="11283" max="11521" width="10.625" style="125"/>
    <col min="11522" max="11522" width="7.875" style="125" customWidth="1"/>
    <col min="11523" max="11523" width="36.25" style="125" customWidth="1"/>
    <col min="11524" max="11524" width="31.625" style="125" customWidth="1"/>
    <col min="11525" max="11525" width="28" style="125" customWidth="1"/>
    <col min="11526" max="11526" width="9.125" style="125" customWidth="1"/>
    <col min="11527" max="11527" width="9.75" style="125" customWidth="1"/>
    <col min="11528" max="11528" width="10.25" style="125" customWidth="1"/>
    <col min="11529" max="11529" width="12.25" style="125" customWidth="1"/>
    <col min="11530" max="11530" width="12.125" style="125" customWidth="1"/>
    <col min="11531" max="11531" width="12.625" style="125" customWidth="1"/>
    <col min="11532" max="11532" width="9.625" style="125" customWidth="1"/>
    <col min="11533" max="11533" width="11.375" style="125" customWidth="1"/>
    <col min="11534" max="11534" width="12.125" style="125" customWidth="1"/>
    <col min="11535" max="11535" width="10.625" style="125"/>
    <col min="11536" max="11536" width="13" style="125" customWidth="1"/>
    <col min="11537" max="11537" width="10.625" style="125"/>
    <col min="11538" max="11538" width="13.25" style="125" customWidth="1"/>
    <col min="11539" max="11777" width="10.625" style="125"/>
    <col min="11778" max="11778" width="7.875" style="125" customWidth="1"/>
    <col min="11779" max="11779" width="36.25" style="125" customWidth="1"/>
    <col min="11780" max="11780" width="31.625" style="125" customWidth="1"/>
    <col min="11781" max="11781" width="28" style="125" customWidth="1"/>
    <col min="11782" max="11782" width="9.125" style="125" customWidth="1"/>
    <col min="11783" max="11783" width="9.75" style="125" customWidth="1"/>
    <col min="11784" max="11784" width="10.25" style="125" customWidth="1"/>
    <col min="11785" max="11785" width="12.25" style="125" customWidth="1"/>
    <col min="11786" max="11786" width="12.125" style="125" customWidth="1"/>
    <col min="11787" max="11787" width="12.625" style="125" customWidth="1"/>
    <col min="11788" max="11788" width="9.625" style="125" customWidth="1"/>
    <col min="11789" max="11789" width="11.375" style="125" customWidth="1"/>
    <col min="11790" max="11790" width="12.125" style="125" customWidth="1"/>
    <col min="11791" max="11791" width="10.625" style="125"/>
    <col min="11792" max="11792" width="13" style="125" customWidth="1"/>
    <col min="11793" max="11793" width="10.625" style="125"/>
    <col min="11794" max="11794" width="13.25" style="125" customWidth="1"/>
    <col min="11795" max="12033" width="10.625" style="125"/>
    <col min="12034" max="12034" width="7.875" style="125" customWidth="1"/>
    <col min="12035" max="12035" width="36.25" style="125" customWidth="1"/>
    <col min="12036" max="12036" width="31.625" style="125" customWidth="1"/>
    <col min="12037" max="12037" width="28" style="125" customWidth="1"/>
    <col min="12038" max="12038" width="9.125" style="125" customWidth="1"/>
    <col min="12039" max="12039" width="9.75" style="125" customWidth="1"/>
    <col min="12040" max="12040" width="10.25" style="125" customWidth="1"/>
    <col min="12041" max="12041" width="12.25" style="125" customWidth="1"/>
    <col min="12042" max="12042" width="12.125" style="125" customWidth="1"/>
    <col min="12043" max="12043" width="12.625" style="125" customWidth="1"/>
    <col min="12044" max="12044" width="9.625" style="125" customWidth="1"/>
    <col min="12045" max="12045" width="11.375" style="125" customWidth="1"/>
    <col min="12046" max="12046" width="12.125" style="125" customWidth="1"/>
    <col min="12047" max="12047" width="10.625" style="125"/>
    <col min="12048" max="12048" width="13" style="125" customWidth="1"/>
    <col min="12049" max="12049" width="10.625" style="125"/>
    <col min="12050" max="12050" width="13.25" style="125" customWidth="1"/>
    <col min="12051" max="12289" width="10.625" style="125"/>
    <col min="12290" max="12290" width="7.875" style="125" customWidth="1"/>
    <col min="12291" max="12291" width="36.25" style="125" customWidth="1"/>
    <col min="12292" max="12292" width="31.625" style="125" customWidth="1"/>
    <col min="12293" max="12293" width="28" style="125" customWidth="1"/>
    <col min="12294" max="12294" width="9.125" style="125" customWidth="1"/>
    <col min="12295" max="12295" width="9.75" style="125" customWidth="1"/>
    <col min="12296" max="12296" width="10.25" style="125" customWidth="1"/>
    <col min="12297" max="12297" width="12.25" style="125" customWidth="1"/>
    <col min="12298" max="12298" width="12.125" style="125" customWidth="1"/>
    <col min="12299" max="12299" width="12.625" style="125" customWidth="1"/>
    <col min="12300" max="12300" width="9.625" style="125" customWidth="1"/>
    <col min="12301" max="12301" width="11.375" style="125" customWidth="1"/>
    <col min="12302" max="12302" width="12.125" style="125" customWidth="1"/>
    <col min="12303" max="12303" width="10.625" style="125"/>
    <col min="12304" max="12304" width="13" style="125" customWidth="1"/>
    <col min="12305" max="12305" width="10.625" style="125"/>
    <col min="12306" max="12306" width="13.25" style="125" customWidth="1"/>
    <col min="12307" max="12545" width="10.625" style="125"/>
    <col min="12546" max="12546" width="7.875" style="125" customWidth="1"/>
    <col min="12547" max="12547" width="36.25" style="125" customWidth="1"/>
    <col min="12548" max="12548" width="31.625" style="125" customWidth="1"/>
    <col min="12549" max="12549" width="28" style="125" customWidth="1"/>
    <col min="12550" max="12550" width="9.125" style="125" customWidth="1"/>
    <col min="12551" max="12551" width="9.75" style="125" customWidth="1"/>
    <col min="12552" max="12552" width="10.25" style="125" customWidth="1"/>
    <col min="12553" max="12553" width="12.25" style="125" customWidth="1"/>
    <col min="12554" max="12554" width="12.125" style="125" customWidth="1"/>
    <col min="12555" max="12555" width="12.625" style="125" customWidth="1"/>
    <col min="12556" max="12556" width="9.625" style="125" customWidth="1"/>
    <col min="12557" max="12557" width="11.375" style="125" customWidth="1"/>
    <col min="12558" max="12558" width="12.125" style="125" customWidth="1"/>
    <col min="12559" max="12559" width="10.625" style="125"/>
    <col min="12560" max="12560" width="13" style="125" customWidth="1"/>
    <col min="12561" max="12561" width="10.625" style="125"/>
    <col min="12562" max="12562" width="13.25" style="125" customWidth="1"/>
    <col min="12563" max="12801" width="10.625" style="125"/>
    <col min="12802" max="12802" width="7.875" style="125" customWidth="1"/>
    <col min="12803" max="12803" width="36.25" style="125" customWidth="1"/>
    <col min="12804" max="12804" width="31.625" style="125" customWidth="1"/>
    <col min="12805" max="12805" width="28" style="125" customWidth="1"/>
    <col min="12806" max="12806" width="9.125" style="125" customWidth="1"/>
    <col min="12807" max="12807" width="9.75" style="125" customWidth="1"/>
    <col min="12808" max="12808" width="10.25" style="125" customWidth="1"/>
    <col min="12809" max="12809" width="12.25" style="125" customWidth="1"/>
    <col min="12810" max="12810" width="12.125" style="125" customWidth="1"/>
    <col min="12811" max="12811" width="12.625" style="125" customWidth="1"/>
    <col min="12812" max="12812" width="9.625" style="125" customWidth="1"/>
    <col min="12813" max="12813" width="11.375" style="125" customWidth="1"/>
    <col min="12814" max="12814" width="12.125" style="125" customWidth="1"/>
    <col min="12815" max="12815" width="10.625" style="125"/>
    <col min="12816" max="12816" width="13" style="125" customWidth="1"/>
    <col min="12817" max="12817" width="10.625" style="125"/>
    <col min="12818" max="12818" width="13.25" style="125" customWidth="1"/>
    <col min="12819" max="13057" width="10.625" style="125"/>
    <col min="13058" max="13058" width="7.875" style="125" customWidth="1"/>
    <col min="13059" max="13059" width="36.25" style="125" customWidth="1"/>
    <col min="13060" max="13060" width="31.625" style="125" customWidth="1"/>
    <col min="13061" max="13061" width="28" style="125" customWidth="1"/>
    <col min="13062" max="13062" width="9.125" style="125" customWidth="1"/>
    <col min="13063" max="13063" width="9.75" style="125" customWidth="1"/>
    <col min="13064" max="13064" width="10.25" style="125" customWidth="1"/>
    <col min="13065" max="13065" width="12.25" style="125" customWidth="1"/>
    <col min="13066" max="13066" width="12.125" style="125" customWidth="1"/>
    <col min="13067" max="13067" width="12.625" style="125" customWidth="1"/>
    <col min="13068" max="13068" width="9.625" style="125" customWidth="1"/>
    <col min="13069" max="13069" width="11.375" style="125" customWidth="1"/>
    <col min="13070" max="13070" width="12.125" style="125" customWidth="1"/>
    <col min="13071" max="13071" width="10.625" style="125"/>
    <col min="13072" max="13072" width="13" style="125" customWidth="1"/>
    <col min="13073" max="13073" width="10.625" style="125"/>
    <col min="13074" max="13074" width="13.25" style="125" customWidth="1"/>
    <col min="13075" max="13313" width="10.625" style="125"/>
    <col min="13314" max="13314" width="7.875" style="125" customWidth="1"/>
    <col min="13315" max="13315" width="36.25" style="125" customWidth="1"/>
    <col min="13316" max="13316" width="31.625" style="125" customWidth="1"/>
    <col min="13317" max="13317" width="28" style="125" customWidth="1"/>
    <col min="13318" max="13318" width="9.125" style="125" customWidth="1"/>
    <col min="13319" max="13319" width="9.75" style="125" customWidth="1"/>
    <col min="13320" max="13320" width="10.25" style="125" customWidth="1"/>
    <col min="13321" max="13321" width="12.25" style="125" customWidth="1"/>
    <col min="13322" max="13322" width="12.125" style="125" customWidth="1"/>
    <col min="13323" max="13323" width="12.625" style="125" customWidth="1"/>
    <col min="13324" max="13324" width="9.625" style="125" customWidth="1"/>
    <col min="13325" max="13325" width="11.375" style="125" customWidth="1"/>
    <col min="13326" max="13326" width="12.125" style="125" customWidth="1"/>
    <col min="13327" max="13327" width="10.625" style="125"/>
    <col min="13328" max="13328" width="13" style="125" customWidth="1"/>
    <col min="13329" max="13329" width="10.625" style="125"/>
    <col min="13330" max="13330" width="13.25" style="125" customWidth="1"/>
    <col min="13331" max="13569" width="10.625" style="125"/>
    <col min="13570" max="13570" width="7.875" style="125" customWidth="1"/>
    <col min="13571" max="13571" width="36.25" style="125" customWidth="1"/>
    <col min="13572" max="13572" width="31.625" style="125" customWidth="1"/>
    <col min="13573" max="13573" width="28" style="125" customWidth="1"/>
    <col min="13574" max="13574" width="9.125" style="125" customWidth="1"/>
    <col min="13575" max="13575" width="9.75" style="125" customWidth="1"/>
    <col min="13576" max="13576" width="10.25" style="125" customWidth="1"/>
    <col min="13577" max="13577" width="12.25" style="125" customWidth="1"/>
    <col min="13578" max="13578" width="12.125" style="125" customWidth="1"/>
    <col min="13579" max="13579" width="12.625" style="125" customWidth="1"/>
    <col min="13580" max="13580" width="9.625" style="125" customWidth="1"/>
    <col min="13581" max="13581" width="11.375" style="125" customWidth="1"/>
    <col min="13582" max="13582" width="12.125" style="125" customWidth="1"/>
    <col min="13583" max="13583" width="10.625" style="125"/>
    <col min="13584" max="13584" width="13" style="125" customWidth="1"/>
    <col min="13585" max="13585" width="10.625" style="125"/>
    <col min="13586" max="13586" width="13.25" style="125" customWidth="1"/>
    <col min="13587" max="13825" width="10.625" style="125"/>
    <col min="13826" max="13826" width="7.875" style="125" customWidth="1"/>
    <col min="13827" max="13827" width="36.25" style="125" customWidth="1"/>
    <col min="13828" max="13828" width="31.625" style="125" customWidth="1"/>
    <col min="13829" max="13829" width="28" style="125" customWidth="1"/>
    <col min="13830" max="13830" width="9.125" style="125" customWidth="1"/>
    <col min="13831" max="13831" width="9.75" style="125" customWidth="1"/>
    <col min="13832" max="13832" width="10.25" style="125" customWidth="1"/>
    <col min="13833" max="13833" width="12.25" style="125" customWidth="1"/>
    <col min="13834" max="13834" width="12.125" style="125" customWidth="1"/>
    <col min="13835" max="13835" width="12.625" style="125" customWidth="1"/>
    <col min="13836" max="13836" width="9.625" style="125" customWidth="1"/>
    <col min="13837" max="13837" width="11.375" style="125" customWidth="1"/>
    <col min="13838" max="13838" width="12.125" style="125" customWidth="1"/>
    <col min="13839" max="13839" width="10.625" style="125"/>
    <col min="13840" max="13840" width="13" style="125" customWidth="1"/>
    <col min="13841" max="13841" width="10.625" style="125"/>
    <col min="13842" max="13842" width="13.25" style="125" customWidth="1"/>
    <col min="13843" max="14081" width="10.625" style="125"/>
    <col min="14082" max="14082" width="7.875" style="125" customWidth="1"/>
    <col min="14083" max="14083" width="36.25" style="125" customWidth="1"/>
    <col min="14084" max="14084" width="31.625" style="125" customWidth="1"/>
    <col min="14085" max="14085" width="28" style="125" customWidth="1"/>
    <col min="14086" max="14086" width="9.125" style="125" customWidth="1"/>
    <col min="14087" max="14087" width="9.75" style="125" customWidth="1"/>
    <col min="14088" max="14088" width="10.25" style="125" customWidth="1"/>
    <col min="14089" max="14089" width="12.25" style="125" customWidth="1"/>
    <col min="14090" max="14090" width="12.125" style="125" customWidth="1"/>
    <col min="14091" max="14091" width="12.625" style="125" customWidth="1"/>
    <col min="14092" max="14092" width="9.625" style="125" customWidth="1"/>
    <col min="14093" max="14093" width="11.375" style="125" customWidth="1"/>
    <col min="14094" max="14094" width="12.125" style="125" customWidth="1"/>
    <col min="14095" max="14095" width="10.625" style="125"/>
    <col min="14096" max="14096" width="13" style="125" customWidth="1"/>
    <col min="14097" max="14097" width="10.625" style="125"/>
    <col min="14098" max="14098" width="13.25" style="125" customWidth="1"/>
    <col min="14099" max="14337" width="10.625" style="125"/>
    <col min="14338" max="14338" width="7.875" style="125" customWidth="1"/>
    <col min="14339" max="14339" width="36.25" style="125" customWidth="1"/>
    <col min="14340" max="14340" width="31.625" style="125" customWidth="1"/>
    <col min="14341" max="14341" width="28" style="125" customWidth="1"/>
    <col min="14342" max="14342" width="9.125" style="125" customWidth="1"/>
    <col min="14343" max="14343" width="9.75" style="125" customWidth="1"/>
    <col min="14344" max="14344" width="10.25" style="125" customWidth="1"/>
    <col min="14345" max="14345" width="12.25" style="125" customWidth="1"/>
    <col min="14346" max="14346" width="12.125" style="125" customWidth="1"/>
    <col min="14347" max="14347" width="12.625" style="125" customWidth="1"/>
    <col min="14348" max="14348" width="9.625" style="125" customWidth="1"/>
    <col min="14349" max="14349" width="11.375" style="125" customWidth="1"/>
    <col min="14350" max="14350" width="12.125" style="125" customWidth="1"/>
    <col min="14351" max="14351" width="10.625" style="125"/>
    <col min="14352" max="14352" width="13" style="125" customWidth="1"/>
    <col min="14353" max="14353" width="10.625" style="125"/>
    <col min="14354" max="14354" width="13.25" style="125" customWidth="1"/>
    <col min="14355" max="14593" width="10.625" style="125"/>
    <col min="14594" max="14594" width="7.875" style="125" customWidth="1"/>
    <col min="14595" max="14595" width="36.25" style="125" customWidth="1"/>
    <col min="14596" max="14596" width="31.625" style="125" customWidth="1"/>
    <col min="14597" max="14597" width="28" style="125" customWidth="1"/>
    <col min="14598" max="14598" width="9.125" style="125" customWidth="1"/>
    <col min="14599" max="14599" width="9.75" style="125" customWidth="1"/>
    <col min="14600" max="14600" width="10.25" style="125" customWidth="1"/>
    <col min="14601" max="14601" width="12.25" style="125" customWidth="1"/>
    <col min="14602" max="14602" width="12.125" style="125" customWidth="1"/>
    <col min="14603" max="14603" width="12.625" style="125" customWidth="1"/>
    <col min="14604" max="14604" width="9.625" style="125" customWidth="1"/>
    <col min="14605" max="14605" width="11.375" style="125" customWidth="1"/>
    <col min="14606" max="14606" width="12.125" style="125" customWidth="1"/>
    <col min="14607" max="14607" width="10.625" style="125"/>
    <col min="14608" max="14608" width="13" style="125" customWidth="1"/>
    <col min="14609" max="14609" width="10.625" style="125"/>
    <col min="14610" max="14610" width="13.25" style="125" customWidth="1"/>
    <col min="14611" max="14849" width="10.625" style="125"/>
    <col min="14850" max="14850" width="7.875" style="125" customWidth="1"/>
    <col min="14851" max="14851" width="36.25" style="125" customWidth="1"/>
    <col min="14852" max="14852" width="31.625" style="125" customWidth="1"/>
    <col min="14853" max="14853" width="28" style="125" customWidth="1"/>
    <col min="14854" max="14854" width="9.125" style="125" customWidth="1"/>
    <col min="14855" max="14855" width="9.75" style="125" customWidth="1"/>
    <col min="14856" max="14856" width="10.25" style="125" customWidth="1"/>
    <col min="14857" max="14857" width="12.25" style="125" customWidth="1"/>
    <col min="14858" max="14858" width="12.125" style="125" customWidth="1"/>
    <col min="14859" max="14859" width="12.625" style="125" customWidth="1"/>
    <col min="14860" max="14860" width="9.625" style="125" customWidth="1"/>
    <col min="14861" max="14861" width="11.375" style="125" customWidth="1"/>
    <col min="14862" max="14862" width="12.125" style="125" customWidth="1"/>
    <col min="14863" max="14863" width="10.625" style="125"/>
    <col min="14864" max="14864" width="13" style="125" customWidth="1"/>
    <col min="14865" max="14865" width="10.625" style="125"/>
    <col min="14866" max="14866" width="13.25" style="125" customWidth="1"/>
    <col min="14867" max="15105" width="10.625" style="125"/>
    <col min="15106" max="15106" width="7.875" style="125" customWidth="1"/>
    <col min="15107" max="15107" width="36.25" style="125" customWidth="1"/>
    <col min="15108" max="15108" width="31.625" style="125" customWidth="1"/>
    <col min="15109" max="15109" width="28" style="125" customWidth="1"/>
    <col min="15110" max="15110" width="9.125" style="125" customWidth="1"/>
    <col min="15111" max="15111" width="9.75" style="125" customWidth="1"/>
    <col min="15112" max="15112" width="10.25" style="125" customWidth="1"/>
    <col min="15113" max="15113" width="12.25" style="125" customWidth="1"/>
    <col min="15114" max="15114" width="12.125" style="125" customWidth="1"/>
    <col min="15115" max="15115" width="12.625" style="125" customWidth="1"/>
    <col min="15116" max="15116" width="9.625" style="125" customWidth="1"/>
    <col min="15117" max="15117" width="11.375" style="125" customWidth="1"/>
    <col min="15118" max="15118" width="12.125" style="125" customWidth="1"/>
    <col min="15119" max="15119" width="10.625" style="125"/>
    <col min="15120" max="15120" width="13" style="125" customWidth="1"/>
    <col min="15121" max="15121" width="10.625" style="125"/>
    <col min="15122" max="15122" width="13.25" style="125" customWidth="1"/>
    <col min="15123" max="15361" width="10.625" style="125"/>
    <col min="15362" max="15362" width="7.875" style="125" customWidth="1"/>
    <col min="15363" max="15363" width="36.25" style="125" customWidth="1"/>
    <col min="15364" max="15364" width="31.625" style="125" customWidth="1"/>
    <col min="15365" max="15365" width="28" style="125" customWidth="1"/>
    <col min="15366" max="15366" width="9.125" style="125" customWidth="1"/>
    <col min="15367" max="15367" width="9.75" style="125" customWidth="1"/>
    <col min="15368" max="15368" width="10.25" style="125" customWidth="1"/>
    <col min="15369" max="15369" width="12.25" style="125" customWidth="1"/>
    <col min="15370" max="15370" width="12.125" style="125" customWidth="1"/>
    <col min="15371" max="15371" width="12.625" style="125" customWidth="1"/>
    <col min="15372" max="15372" width="9.625" style="125" customWidth="1"/>
    <col min="15373" max="15373" width="11.375" style="125" customWidth="1"/>
    <col min="15374" max="15374" width="12.125" style="125" customWidth="1"/>
    <col min="15375" max="15375" width="10.625" style="125"/>
    <col min="15376" max="15376" width="13" style="125" customWidth="1"/>
    <col min="15377" max="15377" width="10.625" style="125"/>
    <col min="15378" max="15378" width="13.25" style="125" customWidth="1"/>
    <col min="15379" max="15617" width="10.625" style="125"/>
    <col min="15618" max="15618" width="7.875" style="125" customWidth="1"/>
    <col min="15619" max="15619" width="36.25" style="125" customWidth="1"/>
    <col min="15620" max="15620" width="31.625" style="125" customWidth="1"/>
    <col min="15621" max="15621" width="28" style="125" customWidth="1"/>
    <col min="15622" max="15622" width="9.125" style="125" customWidth="1"/>
    <col min="15623" max="15623" width="9.75" style="125" customWidth="1"/>
    <col min="15624" max="15624" width="10.25" style="125" customWidth="1"/>
    <col min="15625" max="15625" width="12.25" style="125" customWidth="1"/>
    <col min="15626" max="15626" width="12.125" style="125" customWidth="1"/>
    <col min="15627" max="15627" width="12.625" style="125" customWidth="1"/>
    <col min="15628" max="15628" width="9.625" style="125" customWidth="1"/>
    <col min="15629" max="15629" width="11.375" style="125" customWidth="1"/>
    <col min="15630" max="15630" width="12.125" style="125" customWidth="1"/>
    <col min="15631" max="15631" width="10.625" style="125"/>
    <col min="15632" max="15632" width="13" style="125" customWidth="1"/>
    <col min="15633" max="15633" width="10.625" style="125"/>
    <col min="15634" max="15634" width="13.25" style="125" customWidth="1"/>
    <col min="15635" max="15873" width="10.625" style="125"/>
    <col min="15874" max="15874" width="7.875" style="125" customWidth="1"/>
    <col min="15875" max="15875" width="36.25" style="125" customWidth="1"/>
    <col min="15876" max="15876" width="31.625" style="125" customWidth="1"/>
    <col min="15877" max="15877" width="28" style="125" customWidth="1"/>
    <col min="15878" max="15878" width="9.125" style="125" customWidth="1"/>
    <col min="15879" max="15879" width="9.75" style="125" customWidth="1"/>
    <col min="15880" max="15880" width="10.25" style="125" customWidth="1"/>
    <col min="15881" max="15881" width="12.25" style="125" customWidth="1"/>
    <col min="15882" max="15882" width="12.125" style="125" customWidth="1"/>
    <col min="15883" max="15883" width="12.625" style="125" customWidth="1"/>
    <col min="15884" max="15884" width="9.625" style="125" customWidth="1"/>
    <col min="15885" max="15885" width="11.375" style="125" customWidth="1"/>
    <col min="15886" max="15886" width="12.125" style="125" customWidth="1"/>
    <col min="15887" max="15887" width="10.625" style="125"/>
    <col min="15888" max="15888" width="13" style="125" customWidth="1"/>
    <col min="15889" max="15889" width="10.625" style="125"/>
    <col min="15890" max="15890" width="13.25" style="125" customWidth="1"/>
    <col min="15891" max="16129" width="10.625" style="125"/>
    <col min="16130" max="16130" width="7.875" style="125" customWidth="1"/>
    <col min="16131" max="16131" width="36.25" style="125" customWidth="1"/>
    <col min="16132" max="16132" width="31.625" style="125" customWidth="1"/>
    <col min="16133" max="16133" width="28" style="125" customWidth="1"/>
    <col min="16134" max="16134" width="9.125" style="125" customWidth="1"/>
    <col min="16135" max="16135" width="9.75" style="125" customWidth="1"/>
    <col min="16136" max="16136" width="10.25" style="125" customWidth="1"/>
    <col min="16137" max="16137" width="12.25" style="125" customWidth="1"/>
    <col min="16138" max="16138" width="12.125" style="125" customWidth="1"/>
    <col min="16139" max="16139" width="12.625" style="125" customWidth="1"/>
    <col min="16140" max="16140" width="9.625" style="125" customWidth="1"/>
    <col min="16141" max="16141" width="11.375" style="125" customWidth="1"/>
    <col min="16142" max="16142" width="12.125" style="125" customWidth="1"/>
    <col min="16143" max="16143" width="10.625" style="125"/>
    <col min="16144" max="16144" width="13" style="125" customWidth="1"/>
    <col min="16145" max="16145" width="10.625" style="125"/>
    <col min="16146" max="16146" width="13.25" style="125" customWidth="1"/>
    <col min="16147" max="16384" width="10.625" style="125"/>
  </cols>
  <sheetData>
    <row r="2" spans="2:8" ht="15" customHeight="1">
      <c r="B2" s="871" t="s">
        <v>0</v>
      </c>
      <c r="C2" s="871"/>
      <c r="D2" s="871"/>
      <c r="E2" s="871"/>
      <c r="F2" s="871"/>
      <c r="G2" s="871"/>
    </row>
    <row r="3" spans="2:8" ht="15" customHeight="1">
      <c r="B3" s="871" t="s">
        <v>1</v>
      </c>
      <c r="C3" s="871"/>
      <c r="D3" s="871"/>
      <c r="E3" s="871"/>
      <c r="F3" s="871"/>
      <c r="G3" s="871"/>
    </row>
    <row r="4" spans="2:8" ht="15" customHeight="1">
      <c r="B4" s="871" t="s">
        <v>147</v>
      </c>
      <c r="C4" s="871"/>
      <c r="D4" s="871"/>
      <c r="E4" s="871"/>
      <c r="F4" s="871"/>
      <c r="G4" s="871"/>
    </row>
    <row r="5" spans="2:8" ht="14.25" customHeight="1" thickBot="1">
      <c r="B5" s="872"/>
      <c r="C5" s="872"/>
      <c r="D5" s="872"/>
      <c r="E5" s="872"/>
      <c r="F5" s="872"/>
      <c r="G5" s="872"/>
    </row>
    <row r="6" spans="2:8" s="127" customFormat="1" ht="15.75" thickBot="1">
      <c r="B6" s="873" t="e">
        <f>#REF!</f>
        <v>#REF!</v>
      </c>
      <c r="C6" s="874"/>
      <c r="D6" s="874"/>
      <c r="E6" s="874"/>
      <c r="F6" s="874"/>
      <c r="G6" s="875"/>
    </row>
    <row r="7" spans="2:8">
      <c r="B7" s="126"/>
      <c r="C7" s="126"/>
      <c r="D7" s="126"/>
      <c r="E7" s="126"/>
      <c r="F7" s="126"/>
      <c r="G7" s="126"/>
    </row>
    <row r="8" spans="2:8" ht="45.75" customHeight="1">
      <c r="B8" s="380" t="s">
        <v>108</v>
      </c>
      <c r="C8" s="381" t="s">
        <v>148</v>
      </c>
      <c r="D8" s="381" t="s">
        <v>149</v>
      </c>
      <c r="E8" s="381" t="s">
        <v>150</v>
      </c>
      <c r="F8" s="381" t="s">
        <v>151</v>
      </c>
      <c r="G8" s="382" t="s">
        <v>110</v>
      </c>
    </row>
    <row r="9" spans="2:8" s="257" customFormat="1" ht="45" customHeight="1">
      <c r="B9" s="383">
        <v>827</v>
      </c>
      <c r="C9" s="258" t="s">
        <v>470</v>
      </c>
      <c r="D9" s="384" t="s">
        <v>626</v>
      </c>
      <c r="E9" s="385" t="s">
        <v>627</v>
      </c>
      <c r="F9" s="259" t="s">
        <v>628</v>
      </c>
      <c r="G9" s="416">
        <v>2021</v>
      </c>
      <c r="H9" s="417" t="s">
        <v>333</v>
      </c>
    </row>
    <row r="10" spans="2:8" s="257" customFormat="1" ht="45" customHeight="1">
      <c r="B10" s="383">
        <v>846</v>
      </c>
      <c r="C10" s="258" t="s">
        <v>482</v>
      </c>
      <c r="D10" s="384" t="s">
        <v>629</v>
      </c>
      <c r="E10" s="385" t="s">
        <v>627</v>
      </c>
      <c r="F10" s="259" t="s">
        <v>628</v>
      </c>
      <c r="G10" s="416">
        <v>2020</v>
      </c>
      <c r="H10" s="418" t="s">
        <v>333</v>
      </c>
    </row>
    <row r="11" spans="2:8" s="257" customFormat="1" ht="45" customHeight="1">
      <c r="B11" s="125"/>
      <c r="C11" s="125"/>
      <c r="D11" s="125"/>
      <c r="E11" s="125"/>
      <c r="F11" s="125"/>
      <c r="G11" s="125"/>
    </row>
    <row r="12" spans="2:8" s="257" customFormat="1" ht="45" customHeight="1">
      <c r="B12" s="125"/>
      <c r="C12" s="125"/>
      <c r="D12" s="125"/>
      <c r="E12" s="125"/>
      <c r="F12" s="125"/>
      <c r="G12" s="125"/>
    </row>
    <row r="13" spans="2:8" s="257" customFormat="1" ht="45" customHeight="1">
      <c r="B13" s="125"/>
      <c r="C13" s="125"/>
      <c r="D13" s="125"/>
      <c r="E13" s="125"/>
      <c r="F13" s="125"/>
      <c r="G13" s="125"/>
    </row>
    <row r="14" spans="2:8" s="257" customFormat="1" ht="45" customHeight="1">
      <c r="B14" s="125"/>
      <c r="C14" s="125"/>
      <c r="D14" s="125"/>
      <c r="E14" s="125"/>
      <c r="F14" s="125"/>
      <c r="G14" s="125"/>
    </row>
    <row r="15" spans="2:8" s="257" customFormat="1" ht="45" customHeight="1">
      <c r="B15" s="125"/>
      <c r="C15" s="125"/>
      <c r="D15" s="125"/>
      <c r="E15" s="125"/>
      <c r="F15" s="125"/>
      <c r="G15" s="125"/>
    </row>
    <row r="16" spans="2:8" s="257" customFormat="1" ht="45" customHeight="1">
      <c r="B16" s="125"/>
      <c r="C16" s="125"/>
      <c r="D16" s="125"/>
      <c r="E16" s="125"/>
      <c r="F16" s="125"/>
      <c r="G16" s="125"/>
    </row>
    <row r="17" spans="2:7" s="257" customFormat="1" ht="45" customHeight="1">
      <c r="B17" s="125"/>
      <c r="C17" s="125"/>
      <c r="D17" s="125"/>
      <c r="E17" s="125"/>
      <c r="F17" s="125"/>
      <c r="G17" s="125"/>
    </row>
    <row r="18" spans="2:7" s="257" customFormat="1" ht="45" customHeight="1">
      <c r="B18" s="125"/>
      <c r="C18" s="125"/>
      <c r="D18" s="125"/>
      <c r="E18" s="125"/>
      <c r="F18" s="125"/>
      <c r="G18" s="125"/>
    </row>
    <row r="19" spans="2:7" s="257" customFormat="1" ht="45" customHeight="1">
      <c r="B19" s="125"/>
      <c r="C19" s="125"/>
      <c r="D19" s="125"/>
      <c r="E19" s="125"/>
      <c r="F19" s="125"/>
      <c r="G19" s="125"/>
    </row>
    <row r="20" spans="2:7" s="257" customFormat="1" ht="45" customHeight="1">
      <c r="B20" s="125"/>
      <c r="C20" s="125"/>
      <c r="D20" s="125"/>
      <c r="E20" s="125"/>
      <c r="F20" s="125"/>
      <c r="G20" s="125"/>
    </row>
    <row r="21" spans="2:7" s="257" customFormat="1" ht="45" customHeight="1">
      <c r="B21" s="125"/>
      <c r="C21" s="125"/>
      <c r="D21" s="125"/>
      <c r="E21" s="125"/>
      <c r="F21" s="125"/>
      <c r="G21" s="125"/>
    </row>
    <row r="22" spans="2:7" s="257" customFormat="1" ht="45" customHeight="1">
      <c r="B22" s="125"/>
      <c r="C22" s="125"/>
      <c r="D22" s="125"/>
      <c r="E22" s="125"/>
      <c r="F22" s="125"/>
      <c r="G22" s="125"/>
    </row>
    <row r="23" spans="2:7" s="257" customFormat="1" ht="45" customHeight="1">
      <c r="B23" s="125"/>
      <c r="C23" s="125"/>
      <c r="D23" s="125"/>
      <c r="E23" s="125"/>
      <c r="F23" s="125"/>
      <c r="G23" s="125"/>
    </row>
    <row r="24" spans="2:7" s="257" customFormat="1" ht="45" customHeight="1">
      <c r="B24" s="125"/>
      <c r="C24" s="125"/>
      <c r="D24" s="125"/>
      <c r="E24" s="125"/>
      <c r="F24" s="125"/>
      <c r="G24" s="125"/>
    </row>
    <row r="25" spans="2:7" s="257" customFormat="1" ht="45" customHeight="1">
      <c r="B25" s="125"/>
      <c r="C25" s="125"/>
      <c r="D25" s="125"/>
      <c r="E25" s="125"/>
      <c r="F25" s="125"/>
      <c r="G25" s="125"/>
    </row>
    <row r="26" spans="2:7" s="257" customFormat="1" ht="45" customHeight="1">
      <c r="B26" s="125"/>
      <c r="C26" s="125"/>
      <c r="D26" s="125"/>
      <c r="E26" s="125"/>
      <c r="F26" s="125"/>
      <c r="G26" s="125"/>
    </row>
    <row r="27" spans="2:7" s="257" customFormat="1" ht="45" customHeight="1">
      <c r="B27" s="125"/>
      <c r="C27" s="125"/>
      <c r="D27" s="125"/>
      <c r="E27" s="125"/>
      <c r="F27" s="125"/>
      <c r="G27" s="125"/>
    </row>
    <row r="28" spans="2:7" s="257" customFormat="1" ht="45" customHeight="1">
      <c r="B28" s="125"/>
      <c r="C28" s="125"/>
      <c r="D28" s="125"/>
      <c r="E28" s="125"/>
      <c r="F28" s="125"/>
      <c r="G28" s="125"/>
    </row>
    <row r="29" spans="2:7" s="257" customFormat="1" ht="45" customHeight="1">
      <c r="B29" s="125"/>
      <c r="C29" s="125"/>
      <c r="D29" s="125"/>
      <c r="E29" s="125"/>
      <c r="F29" s="125"/>
      <c r="G29" s="125"/>
    </row>
    <row r="30" spans="2:7" s="257" customFormat="1" ht="45" customHeight="1">
      <c r="B30" s="125"/>
      <c r="C30" s="125"/>
      <c r="D30" s="125"/>
      <c r="E30" s="125"/>
      <c r="F30" s="125"/>
      <c r="G30" s="125"/>
    </row>
    <row r="31" spans="2:7" s="257" customFormat="1" ht="45" customHeight="1">
      <c r="B31" s="125"/>
      <c r="C31" s="125"/>
      <c r="D31" s="125"/>
      <c r="E31" s="125"/>
      <c r="F31" s="125"/>
      <c r="G31" s="125"/>
    </row>
    <row r="32" spans="2:7" s="257" customFormat="1" ht="45" customHeight="1">
      <c r="B32" s="125"/>
      <c r="C32" s="125"/>
      <c r="D32" s="125"/>
      <c r="E32" s="125"/>
      <c r="F32" s="125"/>
      <c r="G32" s="125"/>
    </row>
    <row r="33" spans="2:7" s="257" customFormat="1" ht="45" customHeight="1">
      <c r="B33" s="125"/>
      <c r="C33" s="125"/>
      <c r="D33" s="125"/>
      <c r="E33" s="125"/>
      <c r="F33" s="125"/>
      <c r="G33" s="125"/>
    </row>
    <row r="34" spans="2:7" s="257" customFormat="1" ht="45" customHeight="1">
      <c r="B34" s="125"/>
      <c r="C34" s="125"/>
      <c r="D34" s="125"/>
      <c r="E34" s="125"/>
      <c r="F34" s="125"/>
      <c r="G34" s="125"/>
    </row>
    <row r="35" spans="2:7" s="257" customFormat="1" ht="45" customHeight="1">
      <c r="B35" s="125"/>
      <c r="C35" s="125"/>
      <c r="D35" s="125"/>
      <c r="E35" s="125"/>
      <c r="F35" s="125"/>
      <c r="G35" s="125"/>
    </row>
    <row r="36" spans="2:7" s="257" customFormat="1" ht="45" customHeight="1">
      <c r="B36" s="125"/>
      <c r="C36" s="125"/>
      <c r="D36" s="125"/>
      <c r="E36" s="125"/>
      <c r="F36" s="125"/>
      <c r="G36" s="125"/>
    </row>
    <row r="37" spans="2:7" s="257" customFormat="1" ht="45" customHeight="1">
      <c r="B37" s="125"/>
      <c r="C37" s="125"/>
      <c r="D37" s="125"/>
      <c r="E37" s="125"/>
      <c r="F37" s="125"/>
      <c r="G37" s="125"/>
    </row>
    <row r="38" spans="2:7" s="257" customFormat="1" ht="45" customHeight="1">
      <c r="B38" s="125"/>
      <c r="C38" s="125"/>
      <c r="D38" s="125"/>
      <c r="E38" s="125"/>
      <c r="F38" s="125"/>
      <c r="G38" s="125"/>
    </row>
    <row r="39" spans="2:7" s="257" customFormat="1" ht="45" customHeight="1">
      <c r="B39" s="125"/>
      <c r="C39" s="125"/>
      <c r="D39" s="125"/>
      <c r="E39" s="125"/>
      <c r="F39" s="125"/>
      <c r="G39" s="125"/>
    </row>
    <row r="40" spans="2:7" s="257" customFormat="1" ht="45" customHeight="1">
      <c r="B40" s="125"/>
      <c r="C40" s="125"/>
      <c r="D40" s="125"/>
      <c r="E40" s="125"/>
      <c r="F40" s="125"/>
      <c r="G40" s="125"/>
    </row>
    <row r="41" spans="2:7" s="257" customFormat="1" ht="45" customHeight="1">
      <c r="B41" s="125"/>
      <c r="C41" s="125"/>
      <c r="D41" s="125"/>
      <c r="E41" s="125"/>
      <c r="F41" s="125"/>
      <c r="G41" s="125"/>
    </row>
    <row r="42" spans="2:7" s="257" customFormat="1" ht="45" customHeight="1">
      <c r="B42" s="125"/>
      <c r="C42" s="125"/>
      <c r="D42" s="125"/>
      <c r="E42" s="125"/>
      <c r="F42" s="125"/>
      <c r="G42" s="125"/>
    </row>
    <row r="43" spans="2:7" s="257" customFormat="1" ht="45" customHeight="1">
      <c r="B43" s="125"/>
      <c r="C43" s="125"/>
      <c r="D43" s="125"/>
      <c r="E43" s="125"/>
      <c r="F43" s="125"/>
      <c r="G43" s="125"/>
    </row>
    <row r="44" spans="2:7" s="257" customFormat="1" ht="45" customHeight="1">
      <c r="B44" s="125"/>
      <c r="C44" s="125"/>
      <c r="D44" s="125"/>
      <c r="E44" s="125"/>
      <c r="F44" s="125"/>
      <c r="G44" s="125"/>
    </row>
    <row r="45" spans="2:7" s="257" customFormat="1" ht="45" customHeight="1">
      <c r="B45" s="125"/>
      <c r="C45" s="125"/>
      <c r="D45" s="125"/>
      <c r="E45" s="125"/>
      <c r="F45" s="125"/>
      <c r="G45" s="125"/>
    </row>
    <row r="46" spans="2:7" s="257" customFormat="1" ht="45" customHeight="1">
      <c r="B46" s="125"/>
      <c r="C46" s="125"/>
      <c r="D46" s="125"/>
      <c r="E46" s="125"/>
      <c r="F46" s="125"/>
      <c r="G46" s="125"/>
    </row>
    <row r="47" spans="2:7" s="257" customFormat="1" ht="45" customHeight="1">
      <c r="B47" s="125"/>
      <c r="C47" s="125"/>
      <c r="D47" s="125"/>
      <c r="E47" s="125"/>
      <c r="F47" s="125"/>
      <c r="G47" s="125"/>
    </row>
    <row r="48" spans="2:7" s="257" customFormat="1" ht="45" customHeight="1">
      <c r="B48" s="125"/>
      <c r="C48" s="125"/>
      <c r="D48" s="125"/>
      <c r="E48" s="125"/>
      <c r="F48" s="125"/>
      <c r="G48" s="125"/>
    </row>
    <row r="49" spans="2:7" s="257" customFormat="1" ht="45" customHeight="1">
      <c r="B49" s="125"/>
      <c r="C49" s="125"/>
      <c r="D49" s="125"/>
      <c r="E49" s="125"/>
      <c r="F49" s="125"/>
      <c r="G49" s="125"/>
    </row>
    <row r="50" spans="2:7" s="257" customFormat="1" ht="45" customHeight="1">
      <c r="B50" s="125"/>
      <c r="C50" s="125"/>
      <c r="D50" s="125"/>
      <c r="E50" s="125"/>
      <c r="F50" s="125"/>
      <c r="G50" s="125"/>
    </row>
    <row r="51" spans="2:7" s="257" customFormat="1" ht="45" customHeight="1">
      <c r="B51" s="125"/>
      <c r="C51" s="125"/>
      <c r="D51" s="125"/>
      <c r="E51" s="125"/>
      <c r="F51" s="125"/>
      <c r="G51" s="125"/>
    </row>
    <row r="52" spans="2:7" s="257" customFormat="1" ht="45" customHeight="1">
      <c r="B52" s="125"/>
      <c r="C52" s="125"/>
      <c r="D52" s="125"/>
      <c r="E52" s="125"/>
      <c r="F52" s="125"/>
      <c r="G52" s="125"/>
    </row>
    <row r="53" spans="2:7" s="257" customFormat="1" ht="45" customHeight="1">
      <c r="B53" s="125"/>
      <c r="C53" s="125"/>
      <c r="D53" s="125"/>
      <c r="E53" s="125"/>
      <c r="F53" s="125"/>
      <c r="G53" s="125"/>
    </row>
    <row r="54" spans="2:7" s="257" customFormat="1" ht="45" customHeight="1">
      <c r="B54" s="125"/>
      <c r="C54" s="125"/>
      <c r="D54" s="125"/>
      <c r="E54" s="125"/>
      <c r="F54" s="125"/>
      <c r="G54" s="125"/>
    </row>
    <row r="55" spans="2:7" s="257" customFormat="1" ht="45" customHeight="1">
      <c r="B55" s="125"/>
      <c r="C55" s="125"/>
      <c r="D55" s="125"/>
      <c r="E55" s="125"/>
      <c r="F55" s="125"/>
      <c r="G55" s="125"/>
    </row>
    <row r="56" spans="2:7" s="257" customFormat="1" ht="45" customHeight="1">
      <c r="B56" s="125"/>
      <c r="C56" s="125"/>
      <c r="D56" s="125"/>
      <c r="E56" s="125"/>
      <c r="F56" s="125"/>
      <c r="G56" s="125"/>
    </row>
    <row r="57" spans="2:7" s="257" customFormat="1" ht="45" customHeight="1">
      <c r="B57" s="125"/>
      <c r="C57" s="125"/>
      <c r="D57" s="125"/>
      <c r="E57" s="125"/>
      <c r="F57" s="125"/>
      <c r="G57" s="125"/>
    </row>
    <row r="58" spans="2:7" s="257" customFormat="1" ht="45" customHeight="1">
      <c r="B58" s="125"/>
      <c r="C58" s="125"/>
      <c r="D58" s="125"/>
      <c r="E58" s="125"/>
      <c r="F58" s="125"/>
      <c r="G58" s="125"/>
    </row>
    <row r="59" spans="2:7" s="257" customFormat="1" ht="45" customHeight="1">
      <c r="B59" s="125"/>
      <c r="C59" s="125"/>
      <c r="D59" s="125"/>
      <c r="E59" s="125"/>
      <c r="F59" s="125"/>
      <c r="G59" s="125"/>
    </row>
    <row r="60" spans="2:7" s="257" customFormat="1" ht="45" customHeight="1">
      <c r="B60" s="125"/>
      <c r="C60" s="125"/>
      <c r="D60" s="125"/>
      <c r="E60" s="125"/>
      <c r="F60" s="125"/>
      <c r="G60" s="125"/>
    </row>
    <row r="61" spans="2:7" s="257" customFormat="1" ht="45" customHeight="1">
      <c r="B61" s="125"/>
      <c r="C61" s="125"/>
      <c r="D61" s="125"/>
      <c r="E61" s="125"/>
      <c r="F61" s="125"/>
      <c r="G61" s="125"/>
    </row>
    <row r="62" spans="2:7" s="257" customFormat="1" ht="45" customHeight="1">
      <c r="B62" s="125"/>
      <c r="C62" s="125"/>
      <c r="D62" s="125"/>
      <c r="E62" s="125"/>
      <c r="F62" s="125"/>
      <c r="G62" s="125"/>
    </row>
    <row r="63" spans="2:7" s="257" customFormat="1" ht="45" customHeight="1">
      <c r="B63" s="125"/>
      <c r="C63" s="125"/>
      <c r="D63" s="125"/>
      <c r="E63" s="125"/>
      <c r="F63" s="125"/>
      <c r="G63" s="125"/>
    </row>
    <row r="64" spans="2:7" s="257" customFormat="1" ht="45" customHeight="1">
      <c r="B64" s="125"/>
      <c r="C64" s="125"/>
      <c r="D64" s="125"/>
      <c r="E64" s="125"/>
      <c r="F64" s="125"/>
      <c r="G64" s="125"/>
    </row>
    <row r="65" spans="2:7" s="257" customFormat="1" ht="45" customHeight="1">
      <c r="B65" s="125"/>
      <c r="C65" s="125"/>
      <c r="D65" s="125"/>
      <c r="E65" s="125"/>
      <c r="F65" s="125"/>
      <c r="G65" s="125"/>
    </row>
    <row r="66" spans="2:7" s="257" customFormat="1" ht="45" customHeight="1">
      <c r="B66" s="125"/>
      <c r="C66" s="125"/>
      <c r="D66" s="125"/>
      <c r="E66" s="125"/>
      <c r="F66" s="125"/>
      <c r="G66" s="125"/>
    </row>
    <row r="67" spans="2:7" s="257" customFormat="1" ht="45" customHeight="1">
      <c r="B67" s="125"/>
      <c r="C67" s="125"/>
      <c r="D67" s="125"/>
      <c r="E67" s="125"/>
      <c r="F67" s="125"/>
      <c r="G67" s="125"/>
    </row>
    <row r="68" spans="2:7" s="257" customFormat="1" ht="45" customHeight="1">
      <c r="B68" s="125"/>
      <c r="C68" s="125"/>
      <c r="D68" s="125"/>
      <c r="E68" s="125"/>
      <c r="F68" s="125"/>
      <c r="G68" s="125"/>
    </row>
    <row r="69" spans="2:7" s="257" customFormat="1" ht="45" customHeight="1">
      <c r="B69" s="125"/>
      <c r="C69" s="125"/>
      <c r="D69" s="125"/>
      <c r="E69" s="125"/>
      <c r="F69" s="125"/>
      <c r="G69" s="125"/>
    </row>
    <row r="70" spans="2:7" s="257" customFormat="1" ht="45" customHeight="1">
      <c r="B70" s="125"/>
      <c r="C70" s="125"/>
      <c r="D70" s="125"/>
      <c r="E70" s="125"/>
      <c r="F70" s="125"/>
      <c r="G70" s="125"/>
    </row>
    <row r="71" spans="2:7" s="257" customFormat="1" ht="45" customHeight="1">
      <c r="B71" s="125"/>
      <c r="C71" s="125"/>
      <c r="D71" s="125"/>
      <c r="E71" s="125"/>
      <c r="F71" s="125"/>
      <c r="G71" s="125"/>
    </row>
    <row r="72" spans="2:7" s="257" customFormat="1" ht="45" customHeight="1">
      <c r="B72" s="125"/>
      <c r="C72" s="125"/>
      <c r="D72" s="125"/>
      <c r="E72" s="125"/>
      <c r="F72" s="125"/>
      <c r="G72" s="125"/>
    </row>
    <row r="73" spans="2:7" s="257" customFormat="1" ht="45" customHeight="1">
      <c r="B73" s="125"/>
      <c r="C73" s="125"/>
      <c r="D73" s="125"/>
      <c r="E73" s="125"/>
      <c r="F73" s="125"/>
      <c r="G73" s="125"/>
    </row>
    <row r="74" spans="2:7" s="257" customFormat="1" ht="45" customHeight="1">
      <c r="B74" s="125"/>
      <c r="C74" s="125"/>
      <c r="D74" s="125"/>
      <c r="E74" s="125"/>
      <c r="F74" s="125"/>
      <c r="G74" s="125"/>
    </row>
    <row r="75" spans="2:7" s="257" customFormat="1" ht="45" customHeight="1">
      <c r="B75" s="125"/>
      <c r="C75" s="125"/>
      <c r="D75" s="125"/>
      <c r="E75" s="125"/>
      <c r="F75" s="125"/>
      <c r="G75" s="125"/>
    </row>
    <row r="76" spans="2:7" s="257" customFormat="1" ht="45" customHeight="1">
      <c r="B76" s="125"/>
      <c r="C76" s="125"/>
      <c r="D76" s="125"/>
      <c r="E76" s="125"/>
      <c r="F76" s="125"/>
      <c r="G76" s="125"/>
    </row>
    <row r="77" spans="2:7" s="257" customFormat="1" ht="45" customHeight="1">
      <c r="B77" s="125"/>
      <c r="C77" s="125"/>
      <c r="D77" s="125"/>
      <c r="E77" s="125"/>
      <c r="F77" s="125"/>
      <c r="G77" s="125"/>
    </row>
    <row r="78" spans="2:7" s="257" customFormat="1" ht="45" customHeight="1">
      <c r="B78" s="125"/>
      <c r="C78" s="125"/>
      <c r="D78" s="125"/>
      <c r="E78" s="125"/>
      <c r="F78" s="125"/>
      <c r="G78" s="125"/>
    </row>
    <row r="79" spans="2:7" s="257" customFormat="1" ht="45" customHeight="1">
      <c r="B79" s="125"/>
      <c r="C79" s="125"/>
      <c r="D79" s="125"/>
      <c r="E79" s="125"/>
      <c r="F79" s="125"/>
      <c r="G79" s="125"/>
    </row>
    <row r="80" spans="2:7" s="257" customFormat="1" ht="45" customHeight="1">
      <c r="B80" s="125"/>
      <c r="C80" s="125"/>
      <c r="D80" s="125"/>
      <c r="E80" s="125"/>
      <c r="F80" s="125"/>
      <c r="G80" s="125"/>
    </row>
    <row r="81" spans="2:7" s="257" customFormat="1" ht="45" customHeight="1">
      <c r="B81" s="125"/>
      <c r="C81" s="125"/>
      <c r="D81" s="125"/>
      <c r="E81" s="125"/>
      <c r="F81" s="125"/>
      <c r="G81" s="125"/>
    </row>
    <row r="82" spans="2:7" s="257" customFormat="1" ht="45" customHeight="1">
      <c r="B82" s="125"/>
      <c r="C82" s="125"/>
      <c r="D82" s="125"/>
      <c r="E82" s="125"/>
      <c r="F82" s="125"/>
      <c r="G82" s="125"/>
    </row>
    <row r="83" spans="2:7" s="257" customFormat="1" ht="45" customHeight="1">
      <c r="B83" s="125"/>
      <c r="C83" s="125"/>
      <c r="D83" s="125"/>
      <c r="E83" s="125"/>
      <c r="F83" s="125"/>
      <c r="G83" s="125"/>
    </row>
    <row r="84" spans="2:7" s="257" customFormat="1" ht="45" customHeight="1">
      <c r="B84" s="125"/>
      <c r="C84" s="125"/>
      <c r="D84" s="125"/>
      <c r="E84" s="125"/>
      <c r="F84" s="125"/>
      <c r="G84" s="125"/>
    </row>
    <row r="85" spans="2:7" s="257" customFormat="1" ht="45" customHeight="1">
      <c r="B85" s="125"/>
      <c r="C85" s="125"/>
      <c r="D85" s="125"/>
      <c r="E85" s="125"/>
      <c r="F85" s="125"/>
      <c r="G85" s="125"/>
    </row>
    <row r="86" spans="2:7" s="257" customFormat="1" ht="45" customHeight="1">
      <c r="B86" s="125"/>
      <c r="C86" s="125"/>
      <c r="D86" s="125"/>
      <c r="E86" s="125"/>
      <c r="F86" s="125"/>
      <c r="G86" s="125"/>
    </row>
    <row r="87" spans="2:7" s="257" customFormat="1" ht="45" customHeight="1">
      <c r="B87" s="125"/>
      <c r="C87" s="125"/>
      <c r="D87" s="125"/>
      <c r="E87" s="125"/>
      <c r="F87" s="125"/>
      <c r="G87" s="125"/>
    </row>
    <row r="88" spans="2:7" s="257" customFormat="1" ht="45" customHeight="1">
      <c r="B88" s="125"/>
      <c r="C88" s="125"/>
      <c r="D88" s="125"/>
      <c r="E88" s="125"/>
      <c r="F88" s="125"/>
      <c r="G88" s="125"/>
    </row>
    <row r="89" spans="2:7" s="257" customFormat="1" ht="45" customHeight="1">
      <c r="B89" s="125"/>
      <c r="C89" s="125"/>
      <c r="D89" s="125"/>
      <c r="E89" s="125"/>
      <c r="F89" s="125"/>
      <c r="G89" s="125"/>
    </row>
    <row r="90" spans="2:7" s="257" customFormat="1" ht="45" customHeight="1">
      <c r="B90" s="125"/>
      <c r="C90" s="125"/>
      <c r="D90" s="125"/>
      <c r="E90" s="125"/>
      <c r="F90" s="125"/>
      <c r="G90" s="125"/>
    </row>
    <row r="91" spans="2:7" s="257" customFormat="1" ht="45" customHeight="1">
      <c r="B91" s="125"/>
      <c r="C91" s="125"/>
      <c r="D91" s="125"/>
      <c r="E91" s="125"/>
      <c r="F91" s="125"/>
      <c r="G91" s="125"/>
    </row>
    <row r="92" spans="2:7" s="257" customFormat="1" ht="45" customHeight="1">
      <c r="B92" s="125"/>
      <c r="C92" s="125"/>
      <c r="D92" s="125"/>
      <c r="E92" s="125"/>
      <c r="F92" s="125"/>
      <c r="G92" s="125"/>
    </row>
    <row r="93" spans="2:7" s="257" customFormat="1" ht="45" customHeight="1">
      <c r="B93" s="125"/>
      <c r="C93" s="125"/>
      <c r="D93" s="125"/>
      <c r="E93" s="125"/>
      <c r="F93" s="125"/>
      <c r="G93" s="125"/>
    </row>
    <row r="94" spans="2:7" s="257" customFormat="1" ht="45" customHeight="1">
      <c r="B94" s="125"/>
      <c r="C94" s="125"/>
      <c r="D94" s="125"/>
      <c r="E94" s="125"/>
      <c r="F94" s="125"/>
      <c r="G94" s="125"/>
    </row>
    <row r="95" spans="2:7" s="257" customFormat="1" ht="45" customHeight="1">
      <c r="B95" s="125"/>
      <c r="C95" s="125"/>
      <c r="D95" s="125"/>
      <c r="E95" s="125"/>
      <c r="F95" s="125"/>
      <c r="G95" s="125"/>
    </row>
    <row r="96" spans="2:7" s="257" customFormat="1" ht="45" customHeight="1">
      <c r="B96" s="125"/>
      <c r="C96" s="125"/>
      <c r="D96" s="125"/>
      <c r="E96" s="125"/>
      <c r="F96" s="125"/>
      <c r="G96" s="125"/>
    </row>
    <row r="97" spans="2:7" s="257" customFormat="1" ht="45" customHeight="1">
      <c r="B97" s="125"/>
      <c r="C97" s="125"/>
      <c r="D97" s="125"/>
      <c r="E97" s="125"/>
      <c r="F97" s="125"/>
      <c r="G97" s="125"/>
    </row>
    <row r="98" spans="2:7" s="257" customFormat="1" ht="45" customHeight="1">
      <c r="B98" s="125"/>
      <c r="C98" s="125"/>
      <c r="D98" s="125"/>
      <c r="E98" s="125"/>
      <c r="F98" s="125"/>
      <c r="G98" s="125"/>
    </row>
    <row r="99" spans="2:7" s="257" customFormat="1" ht="45" customHeight="1">
      <c r="B99" s="125"/>
      <c r="C99" s="125"/>
      <c r="D99" s="125"/>
      <c r="E99" s="125"/>
      <c r="F99" s="125"/>
      <c r="G99" s="125"/>
    </row>
    <row r="100" spans="2:7" s="257" customFormat="1" ht="45" customHeight="1">
      <c r="B100" s="125"/>
      <c r="C100" s="125"/>
      <c r="D100" s="125"/>
      <c r="E100" s="125"/>
      <c r="F100" s="125"/>
      <c r="G100" s="125"/>
    </row>
    <row r="101" spans="2:7" s="257" customFormat="1" ht="45" customHeight="1">
      <c r="B101" s="125"/>
      <c r="C101" s="125"/>
      <c r="D101" s="125"/>
      <c r="E101" s="125"/>
      <c r="F101" s="125"/>
      <c r="G101" s="125"/>
    </row>
    <row r="102" spans="2:7" s="257" customFormat="1" ht="45" customHeight="1">
      <c r="B102" s="125"/>
      <c r="C102" s="125"/>
      <c r="D102" s="125"/>
      <c r="E102" s="125"/>
      <c r="F102" s="125"/>
      <c r="G102" s="125"/>
    </row>
    <row r="103" spans="2:7" s="257" customFormat="1" ht="45" customHeight="1">
      <c r="B103" s="125"/>
      <c r="C103" s="125"/>
      <c r="D103" s="125"/>
      <c r="E103" s="125"/>
      <c r="F103" s="125"/>
      <c r="G103" s="125"/>
    </row>
    <row r="104" spans="2:7" s="257" customFormat="1" ht="45" customHeight="1">
      <c r="B104" s="125"/>
      <c r="C104" s="125"/>
      <c r="D104" s="125"/>
      <c r="E104" s="125"/>
      <c r="F104" s="125"/>
      <c r="G104" s="125"/>
    </row>
    <row r="105" spans="2:7" s="257" customFormat="1" ht="45" customHeight="1">
      <c r="B105" s="125"/>
      <c r="C105" s="125"/>
      <c r="D105" s="125"/>
      <c r="E105" s="125"/>
      <c r="F105" s="125"/>
      <c r="G105" s="125"/>
    </row>
    <row r="106" spans="2:7" s="257" customFormat="1" ht="45" customHeight="1">
      <c r="B106" s="125"/>
      <c r="C106" s="125"/>
      <c r="D106" s="125"/>
      <c r="E106" s="125"/>
      <c r="F106" s="125"/>
      <c r="G106" s="125"/>
    </row>
    <row r="107" spans="2:7" s="257" customFormat="1" ht="45" customHeight="1">
      <c r="B107" s="125"/>
      <c r="C107" s="125"/>
      <c r="D107" s="125"/>
      <c r="E107" s="125"/>
      <c r="F107" s="125"/>
      <c r="G107" s="125"/>
    </row>
    <row r="108" spans="2:7" s="257" customFormat="1" ht="45" customHeight="1">
      <c r="B108" s="125"/>
      <c r="C108" s="125"/>
      <c r="D108" s="125"/>
      <c r="E108" s="125"/>
      <c r="F108" s="125"/>
      <c r="G108" s="125"/>
    </row>
    <row r="109" spans="2:7" s="257" customFormat="1" ht="45" customHeight="1">
      <c r="B109" s="125"/>
      <c r="C109" s="125"/>
      <c r="D109" s="125"/>
      <c r="E109" s="125"/>
      <c r="F109" s="125"/>
      <c r="G109" s="125"/>
    </row>
    <row r="110" spans="2:7" s="257" customFormat="1" ht="45" customHeight="1">
      <c r="B110" s="125"/>
      <c r="C110" s="125"/>
      <c r="D110" s="125"/>
      <c r="E110" s="125"/>
      <c r="F110" s="125"/>
      <c r="G110" s="125"/>
    </row>
    <row r="111" spans="2:7" s="257" customFormat="1" ht="45" customHeight="1">
      <c r="B111" s="125"/>
      <c r="C111" s="125"/>
      <c r="D111" s="125"/>
      <c r="E111" s="125"/>
      <c r="F111" s="125"/>
      <c r="G111" s="125"/>
    </row>
    <row r="112" spans="2:7" s="257" customFormat="1" ht="45" customHeight="1">
      <c r="B112" s="125"/>
      <c r="C112" s="125"/>
      <c r="D112" s="125"/>
      <c r="E112" s="125"/>
      <c r="F112" s="125"/>
      <c r="G112" s="125"/>
    </row>
    <row r="113" spans="2:7" s="257" customFormat="1" ht="45" customHeight="1">
      <c r="B113" s="125"/>
      <c r="C113" s="125"/>
      <c r="D113" s="125"/>
      <c r="E113" s="125"/>
      <c r="F113" s="125"/>
      <c r="G113" s="125"/>
    </row>
    <row r="114" spans="2:7" s="257" customFormat="1" ht="45" customHeight="1">
      <c r="B114" s="125"/>
      <c r="C114" s="125"/>
      <c r="D114" s="125"/>
      <c r="E114" s="125"/>
      <c r="F114" s="125"/>
      <c r="G114" s="125"/>
    </row>
    <row r="115" spans="2:7" s="257" customFormat="1" ht="45" customHeight="1">
      <c r="B115" s="125"/>
      <c r="C115" s="125"/>
      <c r="D115" s="125"/>
      <c r="E115" s="125"/>
      <c r="F115" s="125"/>
      <c r="G115" s="125"/>
    </row>
    <row r="116" spans="2:7" s="257" customFormat="1" ht="45" customHeight="1">
      <c r="B116" s="125"/>
      <c r="C116" s="125"/>
      <c r="D116" s="125"/>
      <c r="E116" s="125"/>
      <c r="F116" s="125"/>
      <c r="G116" s="125"/>
    </row>
    <row r="117" spans="2:7" s="257" customFormat="1" ht="45" customHeight="1">
      <c r="B117" s="125"/>
      <c r="C117" s="125"/>
      <c r="D117" s="125"/>
      <c r="E117" s="125"/>
      <c r="F117" s="125"/>
      <c r="G117" s="125"/>
    </row>
    <row r="118" spans="2:7" s="257" customFormat="1" ht="45" customHeight="1">
      <c r="B118" s="125"/>
      <c r="C118" s="125"/>
      <c r="D118" s="125"/>
      <c r="E118" s="125"/>
      <c r="F118" s="125"/>
      <c r="G118" s="125"/>
    </row>
    <row r="119" spans="2:7" s="257" customFormat="1" ht="45" customHeight="1">
      <c r="B119" s="125"/>
      <c r="C119" s="125"/>
      <c r="D119" s="125"/>
      <c r="E119" s="125"/>
      <c r="F119" s="125"/>
      <c r="G119" s="125"/>
    </row>
    <row r="120" spans="2:7" s="257" customFormat="1" ht="45" customHeight="1">
      <c r="B120" s="125"/>
      <c r="C120" s="125"/>
      <c r="D120" s="125"/>
      <c r="E120" s="125"/>
      <c r="F120" s="125"/>
      <c r="G120" s="125"/>
    </row>
    <row r="121" spans="2:7" s="257" customFormat="1" ht="45" customHeight="1">
      <c r="B121" s="125"/>
      <c r="C121" s="125"/>
      <c r="D121" s="125"/>
      <c r="E121" s="125"/>
      <c r="F121" s="125"/>
      <c r="G121" s="125"/>
    </row>
    <row r="122" spans="2:7" s="257" customFormat="1" ht="45" customHeight="1">
      <c r="B122" s="125"/>
      <c r="C122" s="125"/>
      <c r="D122" s="125"/>
      <c r="E122" s="125"/>
      <c r="F122" s="125"/>
      <c r="G122" s="125"/>
    </row>
    <row r="123" spans="2:7" s="257" customFormat="1" ht="45" customHeight="1">
      <c r="B123" s="125"/>
      <c r="C123" s="125"/>
      <c r="D123" s="125"/>
      <c r="E123" s="125"/>
      <c r="F123" s="125"/>
      <c r="G123" s="125"/>
    </row>
    <row r="124" spans="2:7" s="257" customFormat="1" ht="45" customHeight="1">
      <c r="B124" s="125"/>
      <c r="C124" s="125"/>
      <c r="D124" s="125"/>
      <c r="E124" s="125"/>
      <c r="F124" s="125"/>
      <c r="G124" s="125"/>
    </row>
    <row r="125" spans="2:7" s="257" customFormat="1" ht="45" customHeight="1">
      <c r="B125" s="125"/>
      <c r="C125" s="125"/>
      <c r="D125" s="125"/>
      <c r="E125" s="125"/>
      <c r="F125" s="125"/>
      <c r="G125" s="125"/>
    </row>
    <row r="126" spans="2:7" s="257" customFormat="1" ht="45" customHeight="1">
      <c r="B126" s="125"/>
      <c r="C126" s="125"/>
      <c r="D126" s="125"/>
      <c r="E126" s="125"/>
      <c r="F126" s="125"/>
      <c r="G126" s="125"/>
    </row>
    <row r="127" spans="2:7" s="257" customFormat="1" ht="45" customHeight="1">
      <c r="B127" s="125"/>
      <c r="C127" s="125"/>
      <c r="D127" s="125"/>
      <c r="E127" s="125"/>
      <c r="F127" s="125"/>
      <c r="G127" s="125"/>
    </row>
    <row r="128" spans="2:7" s="257" customFormat="1" ht="45" customHeight="1">
      <c r="B128" s="125"/>
      <c r="C128" s="125"/>
      <c r="D128" s="125"/>
      <c r="E128" s="125"/>
      <c r="F128" s="125"/>
      <c r="G128" s="125"/>
    </row>
    <row r="129" spans="2:7" s="257" customFormat="1" ht="45" customHeight="1">
      <c r="B129" s="125"/>
      <c r="C129" s="125"/>
      <c r="D129" s="125"/>
      <c r="E129" s="125"/>
      <c r="F129" s="125"/>
      <c r="G129" s="125"/>
    </row>
    <row r="130" spans="2:7" s="257" customFormat="1" ht="45" customHeight="1">
      <c r="B130" s="125"/>
      <c r="C130" s="125"/>
      <c r="D130" s="125"/>
      <c r="E130" s="125"/>
      <c r="F130" s="125"/>
      <c r="G130" s="125"/>
    </row>
    <row r="131" spans="2:7" s="257" customFormat="1" ht="45" customHeight="1">
      <c r="B131" s="125"/>
      <c r="C131" s="125"/>
      <c r="D131" s="125"/>
      <c r="E131" s="125"/>
      <c r="F131" s="125"/>
      <c r="G131" s="125"/>
    </row>
    <row r="132" spans="2:7" s="257" customFormat="1" ht="45" customHeight="1">
      <c r="B132" s="125"/>
      <c r="C132" s="125"/>
      <c r="D132" s="125"/>
      <c r="E132" s="125"/>
      <c r="F132" s="125"/>
      <c r="G132" s="125"/>
    </row>
    <row r="133" spans="2:7" s="257" customFormat="1" ht="45" customHeight="1">
      <c r="B133" s="125"/>
      <c r="C133" s="125"/>
      <c r="D133" s="125"/>
      <c r="E133" s="125"/>
      <c r="F133" s="125"/>
      <c r="G133" s="125"/>
    </row>
    <row r="134" spans="2:7" s="257" customFormat="1" ht="45" customHeight="1">
      <c r="B134" s="125"/>
      <c r="C134" s="125"/>
      <c r="D134" s="125"/>
      <c r="E134" s="125"/>
      <c r="F134" s="125"/>
      <c r="G134" s="125"/>
    </row>
    <row r="135" spans="2:7" s="257" customFormat="1" ht="45" customHeight="1">
      <c r="B135" s="125"/>
      <c r="C135" s="125"/>
      <c r="D135" s="125"/>
      <c r="E135" s="125"/>
      <c r="F135" s="125"/>
      <c r="G135" s="125"/>
    </row>
    <row r="136" spans="2:7" s="257" customFormat="1" ht="45" customHeight="1">
      <c r="B136" s="125"/>
      <c r="C136" s="125"/>
      <c r="D136" s="125"/>
      <c r="E136" s="125"/>
      <c r="F136" s="125"/>
      <c r="G136" s="125"/>
    </row>
    <row r="137" spans="2:7" s="257" customFormat="1" ht="45" customHeight="1">
      <c r="B137" s="125"/>
      <c r="C137" s="125"/>
      <c r="D137" s="125"/>
      <c r="E137" s="125"/>
      <c r="F137" s="125"/>
      <c r="G137" s="125"/>
    </row>
    <row r="138" spans="2:7" s="257" customFormat="1" ht="45" customHeight="1">
      <c r="B138" s="125"/>
      <c r="C138" s="125"/>
      <c r="D138" s="125"/>
      <c r="E138" s="125"/>
      <c r="F138" s="125"/>
      <c r="G138" s="125"/>
    </row>
  </sheetData>
  <mergeCells count="5">
    <mergeCell ref="B2:G2"/>
    <mergeCell ref="B3:G3"/>
    <mergeCell ref="B4:G4"/>
    <mergeCell ref="B5:G5"/>
    <mergeCell ref="B6:G6"/>
  </mergeCells>
  <printOptions horizontalCentered="1"/>
  <pageMargins left="0.6" right="0.39370078740157483" top="0.98425196850393704" bottom="0.70866141732283472" header="0" footer="0"/>
  <pageSetup scale="95" orientation="landscape"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Z31"/>
  <sheetViews>
    <sheetView showGridLines="0" topLeftCell="L1" zoomScale="85" zoomScaleNormal="85" workbookViewId="0">
      <selection activeCell="Q14" sqref="Q14"/>
    </sheetView>
  </sheetViews>
  <sheetFormatPr baseColWidth="10" defaultColWidth="10.75" defaultRowHeight="16.5"/>
  <cols>
    <col min="1" max="1" width="4.375" style="3" customWidth="1"/>
    <col min="2" max="2" width="7.875" style="3" customWidth="1"/>
    <col min="3" max="3" width="8.875" style="3" customWidth="1"/>
    <col min="4" max="5" width="10.5" style="3" customWidth="1"/>
    <col min="6" max="6" width="9.125" style="3" customWidth="1"/>
    <col min="7" max="7" width="17.5" style="3" customWidth="1"/>
    <col min="8" max="8" width="16" style="3" customWidth="1"/>
    <col min="9" max="10" width="8.375" style="3" customWidth="1"/>
    <col min="11" max="11" width="11.125" style="3" customWidth="1"/>
    <col min="12" max="13" width="13.25" style="3" customWidth="1"/>
    <col min="14" max="14" width="15" style="3" customWidth="1"/>
    <col min="15" max="16" width="16.25" style="3" customWidth="1"/>
    <col min="17" max="19" width="13.625" style="3" customWidth="1"/>
    <col min="20" max="23" width="11.125" style="3" customWidth="1"/>
    <col min="24" max="24" width="12.125" style="60" customWidth="1"/>
    <col min="25" max="25" width="10.75" style="60" customWidth="1"/>
    <col min="26" max="26" width="13" style="60" customWidth="1"/>
    <col min="27" max="27" width="10.75" style="3" customWidth="1"/>
    <col min="28" max="28" width="13.25" style="3" customWidth="1"/>
    <col min="29" max="16384" width="10.75" style="3"/>
  </cols>
  <sheetData>
    <row r="1" spans="2:26" s="7" customFormat="1" ht="25.5" customHeight="1">
      <c r="B1" s="557" t="s">
        <v>0</v>
      </c>
      <c r="C1" s="557"/>
      <c r="D1" s="557"/>
      <c r="E1" s="557"/>
      <c r="F1" s="557"/>
      <c r="G1" s="557"/>
      <c r="H1" s="557"/>
      <c r="I1" s="557"/>
      <c r="J1" s="557"/>
      <c r="K1" s="557"/>
      <c r="L1" s="557"/>
      <c r="M1" s="557"/>
      <c r="N1" s="557"/>
      <c r="O1" s="557"/>
      <c r="P1" s="557"/>
      <c r="Q1" s="557"/>
      <c r="R1" s="557"/>
      <c r="S1" s="557"/>
      <c r="T1" s="557"/>
      <c r="U1" s="557"/>
      <c r="V1" s="557"/>
      <c r="W1" s="557"/>
      <c r="X1" s="59"/>
      <c r="Y1" s="59"/>
      <c r="Z1" s="59"/>
    </row>
    <row r="2" spans="2:26" s="7" customFormat="1" ht="15" customHeight="1">
      <c r="B2" s="557" t="s">
        <v>1</v>
      </c>
      <c r="C2" s="557"/>
      <c r="D2" s="557"/>
      <c r="E2" s="557"/>
      <c r="F2" s="557"/>
      <c r="G2" s="557"/>
      <c r="H2" s="557"/>
      <c r="I2" s="557"/>
      <c r="J2" s="557"/>
      <c r="K2" s="557"/>
      <c r="L2" s="557"/>
      <c r="M2" s="557"/>
      <c r="N2" s="557"/>
      <c r="O2" s="557"/>
      <c r="P2" s="557"/>
      <c r="Q2" s="557"/>
      <c r="R2" s="557"/>
      <c r="S2" s="557"/>
      <c r="T2" s="557"/>
      <c r="U2" s="557"/>
      <c r="V2" s="557"/>
      <c r="W2" s="557"/>
      <c r="X2" s="59"/>
      <c r="Y2" s="59"/>
      <c r="Z2" s="59"/>
    </row>
    <row r="3" spans="2:26" ht="16.5" customHeight="1">
      <c r="B3" s="595" t="s">
        <v>24</v>
      </c>
      <c r="C3" s="595"/>
      <c r="D3" s="595"/>
      <c r="E3" s="595"/>
      <c r="F3" s="595"/>
      <c r="G3" s="595"/>
      <c r="H3" s="595"/>
      <c r="I3" s="595"/>
      <c r="J3" s="595"/>
      <c r="K3" s="595"/>
      <c r="L3" s="595"/>
      <c r="M3" s="595"/>
      <c r="N3" s="595"/>
      <c r="O3" s="595"/>
      <c r="P3" s="595"/>
      <c r="Q3" s="595"/>
      <c r="R3" s="595"/>
      <c r="S3" s="595"/>
      <c r="T3" s="595"/>
      <c r="U3" s="595"/>
      <c r="V3" s="595"/>
      <c r="W3" s="595"/>
    </row>
    <row r="4" spans="2:26" ht="25.5" customHeight="1" thickBot="1">
      <c r="B4" s="596" t="s">
        <v>25</v>
      </c>
      <c r="C4" s="596"/>
      <c r="D4" s="596"/>
      <c r="E4" s="596"/>
      <c r="F4" s="596"/>
      <c r="G4" s="596"/>
      <c r="H4" s="596"/>
      <c r="I4" s="596"/>
      <c r="J4" s="596"/>
      <c r="K4" s="596"/>
      <c r="L4" s="596"/>
      <c r="M4" s="596"/>
      <c r="N4" s="596"/>
      <c r="O4" s="596"/>
      <c r="P4" s="596"/>
      <c r="Q4" s="596"/>
      <c r="R4" s="596"/>
      <c r="S4" s="596"/>
      <c r="T4" s="596"/>
      <c r="U4" s="596"/>
      <c r="V4" s="596"/>
      <c r="W4" s="596"/>
    </row>
    <row r="5" spans="2:26" ht="17.25" customHeight="1" thickBot="1">
      <c r="B5" s="608" t="e">
        <f>#REF!</f>
        <v>#REF!</v>
      </c>
      <c r="C5" s="609"/>
      <c r="D5" s="609"/>
      <c r="E5" s="609"/>
      <c r="F5" s="609"/>
      <c r="G5" s="609"/>
      <c r="H5" s="609"/>
      <c r="I5" s="609"/>
      <c r="J5" s="609"/>
      <c r="K5" s="609"/>
      <c r="L5" s="609"/>
      <c r="M5" s="609"/>
      <c r="N5" s="609"/>
      <c r="O5" s="609"/>
      <c r="P5" s="609"/>
      <c r="Q5" s="609"/>
      <c r="R5" s="609"/>
      <c r="S5" s="609"/>
      <c r="T5" s="609"/>
      <c r="U5" s="609"/>
      <c r="V5" s="609"/>
      <c r="W5" s="610"/>
    </row>
    <row r="6" spans="2:26" ht="17.25" customHeight="1" thickBot="1">
      <c r="B6" s="604" t="s">
        <v>26</v>
      </c>
      <c r="C6" s="604" t="s">
        <v>27</v>
      </c>
      <c r="D6" s="604" t="s">
        <v>28</v>
      </c>
      <c r="E6" s="597" t="s">
        <v>29</v>
      </c>
      <c r="F6" s="599" t="s">
        <v>30</v>
      </c>
      <c r="G6" s="600"/>
      <c r="H6" s="600"/>
      <c r="I6" s="600"/>
      <c r="J6" s="600"/>
      <c r="K6" s="601"/>
      <c r="L6" s="602" t="s">
        <v>31</v>
      </c>
      <c r="M6" s="604" t="s">
        <v>152</v>
      </c>
      <c r="N6" s="604" t="s">
        <v>155</v>
      </c>
      <c r="O6" s="604" t="s">
        <v>154</v>
      </c>
      <c r="P6" s="604" t="s">
        <v>158</v>
      </c>
      <c r="Q6" s="604" t="s">
        <v>32</v>
      </c>
      <c r="R6" s="604" t="s">
        <v>153</v>
      </c>
      <c r="S6" s="597" t="s">
        <v>156</v>
      </c>
      <c r="T6" s="597" t="s">
        <v>157</v>
      </c>
      <c r="U6" s="602"/>
      <c r="V6" s="597" t="s">
        <v>33</v>
      </c>
      <c r="W6" s="602"/>
    </row>
    <row r="7" spans="2:26" ht="17.25" thickBot="1">
      <c r="B7" s="605"/>
      <c r="C7" s="605"/>
      <c r="D7" s="605"/>
      <c r="E7" s="598"/>
      <c r="F7" s="604" t="s">
        <v>34</v>
      </c>
      <c r="G7" s="604" t="s">
        <v>35</v>
      </c>
      <c r="H7" s="604" t="s">
        <v>36</v>
      </c>
      <c r="I7" s="617" t="s">
        <v>37</v>
      </c>
      <c r="J7" s="618"/>
      <c r="K7" s="604" t="s">
        <v>38</v>
      </c>
      <c r="L7" s="603"/>
      <c r="M7" s="605"/>
      <c r="N7" s="605"/>
      <c r="O7" s="605"/>
      <c r="P7" s="605"/>
      <c r="Q7" s="605"/>
      <c r="R7" s="605"/>
      <c r="S7" s="598"/>
      <c r="T7" s="606"/>
      <c r="U7" s="607"/>
      <c r="V7" s="606"/>
      <c r="W7" s="607"/>
    </row>
    <row r="8" spans="2:26" ht="27" customHeight="1" thickBot="1">
      <c r="B8" s="605"/>
      <c r="C8" s="605"/>
      <c r="D8" s="605"/>
      <c r="E8" s="598"/>
      <c r="F8" s="605"/>
      <c r="G8" s="605"/>
      <c r="H8" s="605"/>
      <c r="I8" s="213" t="s">
        <v>39</v>
      </c>
      <c r="J8" s="213" t="s">
        <v>40</v>
      </c>
      <c r="K8" s="605"/>
      <c r="L8" s="603"/>
      <c r="M8" s="605"/>
      <c r="N8" s="605"/>
      <c r="O8" s="605"/>
      <c r="P8" s="605"/>
      <c r="Q8" s="605"/>
      <c r="R8" s="605"/>
      <c r="S8" s="598"/>
      <c r="T8" s="213" t="s">
        <v>41</v>
      </c>
      <c r="U8" s="213" t="s">
        <v>42</v>
      </c>
      <c r="V8" s="213" t="s">
        <v>41</v>
      </c>
      <c r="W8" s="213" t="s">
        <v>42</v>
      </c>
    </row>
    <row r="9" spans="2:26" s="10" customFormat="1" ht="25.5" customHeight="1" thickTop="1">
      <c r="B9" s="615">
        <v>2021</v>
      </c>
      <c r="C9" s="67" t="s">
        <v>44</v>
      </c>
      <c r="D9" s="72">
        <v>42</v>
      </c>
      <c r="E9" s="214">
        <v>30</v>
      </c>
      <c r="F9" s="221">
        <v>20</v>
      </c>
      <c r="G9" s="113">
        <v>0</v>
      </c>
      <c r="H9" s="113">
        <v>0</v>
      </c>
      <c r="I9" s="72">
        <v>76</v>
      </c>
      <c r="J9" s="72">
        <v>16</v>
      </c>
      <c r="K9" s="222">
        <v>93</v>
      </c>
      <c r="L9" s="342" t="s">
        <v>203</v>
      </c>
      <c r="M9" s="342">
        <v>26</v>
      </c>
      <c r="N9" s="346" t="s">
        <v>203</v>
      </c>
      <c r="O9" s="346" t="s">
        <v>203</v>
      </c>
      <c r="P9" s="346" t="s">
        <v>203</v>
      </c>
      <c r="Q9" s="345" t="s">
        <v>203</v>
      </c>
      <c r="R9" s="346" t="s">
        <v>203</v>
      </c>
      <c r="S9" s="351" t="s">
        <v>203</v>
      </c>
      <c r="T9" s="225">
        <v>0</v>
      </c>
      <c r="U9" s="113">
        <v>0</v>
      </c>
      <c r="V9" s="113">
        <v>0</v>
      </c>
      <c r="W9" s="230">
        <v>0</v>
      </c>
      <c r="X9" s="211"/>
      <c r="Y9" s="212"/>
      <c r="Z9" s="61"/>
    </row>
    <row r="10" spans="2:26" s="10" customFormat="1" ht="25.5" customHeight="1" thickBot="1">
      <c r="B10" s="616"/>
      <c r="C10" s="69" t="s">
        <v>43</v>
      </c>
      <c r="D10" s="261">
        <v>45</v>
      </c>
      <c r="E10" s="262">
        <v>35</v>
      </c>
      <c r="F10" s="263">
        <v>26</v>
      </c>
      <c r="G10" s="264">
        <v>0</v>
      </c>
      <c r="H10" s="264">
        <v>0</v>
      </c>
      <c r="I10" s="261">
        <v>81</v>
      </c>
      <c r="J10" s="261">
        <v>15</v>
      </c>
      <c r="K10" s="265">
        <v>96</v>
      </c>
      <c r="L10" s="344" t="s">
        <v>203</v>
      </c>
      <c r="M10" s="344">
        <v>20</v>
      </c>
      <c r="N10" s="350" t="s">
        <v>203</v>
      </c>
      <c r="O10" s="350" t="s">
        <v>203</v>
      </c>
      <c r="P10" s="350" t="s">
        <v>203</v>
      </c>
      <c r="Q10" s="349" t="s">
        <v>203</v>
      </c>
      <c r="R10" s="350" t="s">
        <v>203</v>
      </c>
      <c r="S10" s="353" t="s">
        <v>203</v>
      </c>
      <c r="T10" s="266">
        <v>0</v>
      </c>
      <c r="U10" s="264">
        <v>0</v>
      </c>
      <c r="V10" s="264">
        <v>0</v>
      </c>
      <c r="W10" s="267">
        <v>0</v>
      </c>
      <c r="X10" s="211"/>
      <c r="Y10" s="212"/>
      <c r="Z10" s="61"/>
    </row>
    <row r="11" spans="2:26" s="10" customFormat="1" ht="25.5" customHeight="1" thickTop="1">
      <c r="B11" s="611">
        <v>2020</v>
      </c>
      <c r="C11" s="71" t="s">
        <v>44</v>
      </c>
      <c r="D11" s="72">
        <v>52</v>
      </c>
      <c r="E11" s="214">
        <v>33</v>
      </c>
      <c r="F11" s="221">
        <v>22</v>
      </c>
      <c r="G11" s="113">
        <v>0</v>
      </c>
      <c r="H11" s="113">
        <v>0</v>
      </c>
      <c r="I11" s="72">
        <v>77</v>
      </c>
      <c r="J11" s="72">
        <v>16</v>
      </c>
      <c r="K11" s="222">
        <v>93</v>
      </c>
      <c r="L11" s="342" t="s">
        <v>203</v>
      </c>
      <c r="M11" s="342">
        <v>44</v>
      </c>
      <c r="N11" s="346" t="s">
        <v>203</v>
      </c>
      <c r="O11" s="346" t="s">
        <v>203</v>
      </c>
      <c r="P11" s="346" t="s">
        <v>203</v>
      </c>
      <c r="Q11" s="345" t="s">
        <v>203</v>
      </c>
      <c r="R11" s="346" t="s">
        <v>203</v>
      </c>
      <c r="S11" s="351" t="s">
        <v>203</v>
      </c>
      <c r="T11" s="225">
        <v>0</v>
      </c>
      <c r="U11" s="113">
        <v>0</v>
      </c>
      <c r="V11" s="113">
        <v>0</v>
      </c>
      <c r="W11" s="230">
        <v>0</v>
      </c>
      <c r="X11" s="211"/>
      <c r="Y11" s="212"/>
      <c r="Z11" s="61"/>
    </row>
    <row r="12" spans="2:26" s="10" customFormat="1" ht="25.5" customHeight="1" thickBot="1">
      <c r="B12" s="612"/>
      <c r="C12" s="260" t="s">
        <v>43</v>
      </c>
      <c r="D12" s="261">
        <v>61</v>
      </c>
      <c r="E12" s="262">
        <v>31</v>
      </c>
      <c r="F12" s="263">
        <v>19</v>
      </c>
      <c r="G12" s="264">
        <v>0</v>
      </c>
      <c r="H12" s="264">
        <v>0</v>
      </c>
      <c r="I12" s="261">
        <v>75</v>
      </c>
      <c r="J12" s="261">
        <v>18</v>
      </c>
      <c r="K12" s="265">
        <v>93</v>
      </c>
      <c r="L12" s="344" t="s">
        <v>203</v>
      </c>
      <c r="M12" s="344">
        <v>14</v>
      </c>
      <c r="N12" s="350" t="s">
        <v>203</v>
      </c>
      <c r="O12" s="350" t="s">
        <v>203</v>
      </c>
      <c r="P12" s="350" t="s">
        <v>203</v>
      </c>
      <c r="Q12" s="349" t="s">
        <v>203</v>
      </c>
      <c r="R12" s="350" t="s">
        <v>203</v>
      </c>
      <c r="S12" s="353" t="s">
        <v>203</v>
      </c>
      <c r="T12" s="266">
        <v>0</v>
      </c>
      <c r="U12" s="264">
        <v>0</v>
      </c>
      <c r="V12" s="264">
        <v>0</v>
      </c>
      <c r="W12" s="267">
        <v>0</v>
      </c>
      <c r="X12" s="211"/>
      <c r="Y12" s="212"/>
      <c r="Z12" s="61"/>
    </row>
    <row r="13" spans="2:26" s="10" customFormat="1" ht="25.5" customHeight="1" thickTop="1">
      <c r="B13" s="615">
        <v>2019</v>
      </c>
      <c r="C13" s="67" t="s">
        <v>44</v>
      </c>
      <c r="D13" s="233">
        <v>52</v>
      </c>
      <c r="E13" s="234">
        <v>40</v>
      </c>
      <c r="F13" s="217">
        <v>28</v>
      </c>
      <c r="G13" s="111">
        <v>0</v>
      </c>
      <c r="H13" s="111">
        <v>0</v>
      </c>
      <c r="I13" s="68">
        <v>92</v>
      </c>
      <c r="J13" s="68">
        <v>19</v>
      </c>
      <c r="K13" s="218">
        <v>111</v>
      </c>
      <c r="L13" s="342" t="s">
        <v>203</v>
      </c>
      <c r="M13" s="342">
        <v>38</v>
      </c>
      <c r="N13" s="346" t="s">
        <v>203</v>
      </c>
      <c r="O13" s="346" t="s">
        <v>203</v>
      </c>
      <c r="P13" s="346" t="s">
        <v>203</v>
      </c>
      <c r="Q13" s="345" t="s">
        <v>203</v>
      </c>
      <c r="R13" s="346" t="s">
        <v>203</v>
      </c>
      <c r="S13" s="351" t="s">
        <v>203</v>
      </c>
      <c r="T13" s="223">
        <v>0</v>
      </c>
      <c r="U13" s="111">
        <v>0</v>
      </c>
      <c r="V13" s="111">
        <v>0</v>
      </c>
      <c r="W13" s="228">
        <v>0</v>
      </c>
      <c r="X13" s="211"/>
      <c r="Y13" s="212"/>
      <c r="Z13" s="61"/>
    </row>
    <row r="14" spans="2:26" s="10" customFormat="1" ht="25.5" customHeight="1" thickBot="1">
      <c r="B14" s="616"/>
      <c r="C14" s="69" t="s">
        <v>43</v>
      </c>
      <c r="D14" s="235">
        <v>51</v>
      </c>
      <c r="E14" s="236">
        <v>34</v>
      </c>
      <c r="F14" s="219">
        <v>24</v>
      </c>
      <c r="G14" s="112">
        <v>0</v>
      </c>
      <c r="H14" s="112">
        <v>0</v>
      </c>
      <c r="I14" s="70">
        <v>78</v>
      </c>
      <c r="J14" s="70">
        <v>18</v>
      </c>
      <c r="K14" s="220">
        <v>96</v>
      </c>
      <c r="L14" s="343" t="s">
        <v>203</v>
      </c>
      <c r="M14" s="343">
        <v>10</v>
      </c>
      <c r="N14" s="348" t="s">
        <v>203</v>
      </c>
      <c r="O14" s="348" t="s">
        <v>203</v>
      </c>
      <c r="P14" s="348" t="s">
        <v>203</v>
      </c>
      <c r="Q14" s="347" t="s">
        <v>203</v>
      </c>
      <c r="R14" s="348" t="s">
        <v>203</v>
      </c>
      <c r="S14" s="352" t="s">
        <v>203</v>
      </c>
      <c r="T14" s="224">
        <v>0</v>
      </c>
      <c r="U14" s="112">
        <v>0</v>
      </c>
      <c r="V14" s="112">
        <v>0</v>
      </c>
      <c r="W14" s="229">
        <v>0</v>
      </c>
      <c r="X14" s="211"/>
      <c r="Y14" s="212"/>
      <c r="Z14" s="61"/>
    </row>
    <row r="15" spans="2:26" s="10" customFormat="1" ht="25.5" customHeight="1" thickTop="1">
      <c r="B15" s="623">
        <v>2018</v>
      </c>
      <c r="C15" s="71" t="s">
        <v>44</v>
      </c>
      <c r="D15" s="237">
        <v>63</v>
      </c>
      <c r="E15" s="238">
        <v>43</v>
      </c>
      <c r="F15" s="221">
        <v>24</v>
      </c>
      <c r="G15" s="113">
        <v>0</v>
      </c>
      <c r="H15" s="113">
        <v>0</v>
      </c>
      <c r="I15" s="72">
        <v>79</v>
      </c>
      <c r="J15" s="72">
        <v>20</v>
      </c>
      <c r="K15" s="222">
        <v>99</v>
      </c>
      <c r="L15" s="342" t="s">
        <v>203</v>
      </c>
      <c r="M15" s="342">
        <v>28</v>
      </c>
      <c r="N15" s="346" t="s">
        <v>203</v>
      </c>
      <c r="O15" s="346" t="s">
        <v>203</v>
      </c>
      <c r="P15" s="346" t="s">
        <v>203</v>
      </c>
      <c r="Q15" s="345" t="s">
        <v>203</v>
      </c>
      <c r="R15" s="346" t="s">
        <v>203</v>
      </c>
      <c r="S15" s="351" t="s">
        <v>203</v>
      </c>
      <c r="T15" s="225">
        <v>0</v>
      </c>
      <c r="U15" s="113">
        <v>0</v>
      </c>
      <c r="V15" s="113">
        <v>0</v>
      </c>
      <c r="W15" s="230">
        <v>0</v>
      </c>
      <c r="X15" s="211"/>
      <c r="Y15" s="212"/>
      <c r="Z15" s="61"/>
    </row>
    <row r="16" spans="2:26" s="10" customFormat="1" ht="25.5" customHeight="1" thickBot="1">
      <c r="B16" s="612"/>
      <c r="C16" s="260" t="s">
        <v>43</v>
      </c>
      <c r="D16" s="231">
        <v>55</v>
      </c>
      <c r="E16" s="232">
        <v>45</v>
      </c>
      <c r="F16" s="215">
        <v>32</v>
      </c>
      <c r="G16" s="110">
        <v>0</v>
      </c>
      <c r="H16" s="110">
        <v>0</v>
      </c>
      <c r="I16" s="66">
        <v>83</v>
      </c>
      <c r="J16" s="66">
        <v>23</v>
      </c>
      <c r="K16" s="216">
        <v>106</v>
      </c>
      <c r="L16" s="343" t="s">
        <v>203</v>
      </c>
      <c r="M16" s="343">
        <v>7</v>
      </c>
      <c r="N16" s="348" t="s">
        <v>203</v>
      </c>
      <c r="O16" s="348" t="s">
        <v>203</v>
      </c>
      <c r="P16" s="348" t="s">
        <v>203</v>
      </c>
      <c r="Q16" s="347" t="s">
        <v>203</v>
      </c>
      <c r="R16" s="348" t="s">
        <v>203</v>
      </c>
      <c r="S16" s="352" t="s">
        <v>203</v>
      </c>
      <c r="T16" s="226">
        <v>0</v>
      </c>
      <c r="U16" s="110">
        <v>0</v>
      </c>
      <c r="V16" s="110">
        <v>0</v>
      </c>
      <c r="W16" s="227">
        <v>0</v>
      </c>
      <c r="X16" s="211"/>
      <c r="Y16" s="212"/>
      <c r="Z16" s="61">
        <v>1</v>
      </c>
    </row>
    <row r="17" spans="2:26" s="10" customFormat="1" ht="25.5" customHeight="1" thickTop="1">
      <c r="B17" s="615">
        <v>2017</v>
      </c>
      <c r="C17" s="67" t="s">
        <v>44</v>
      </c>
      <c r="D17" s="233">
        <v>38</v>
      </c>
      <c r="E17" s="234">
        <v>28</v>
      </c>
      <c r="F17" s="217">
        <v>19</v>
      </c>
      <c r="G17" s="111">
        <v>0</v>
      </c>
      <c r="H17" s="111">
        <v>0</v>
      </c>
      <c r="I17" s="68">
        <v>69</v>
      </c>
      <c r="J17" s="68">
        <v>18</v>
      </c>
      <c r="K17" s="218">
        <v>87</v>
      </c>
      <c r="L17" s="342" t="s">
        <v>203</v>
      </c>
      <c r="M17" s="342">
        <v>48</v>
      </c>
      <c r="N17" s="346" t="s">
        <v>203</v>
      </c>
      <c r="O17" s="346" t="s">
        <v>203</v>
      </c>
      <c r="P17" s="346" t="s">
        <v>203</v>
      </c>
      <c r="Q17" s="345" t="s">
        <v>203</v>
      </c>
      <c r="R17" s="346" t="s">
        <v>203</v>
      </c>
      <c r="S17" s="351" t="s">
        <v>203</v>
      </c>
      <c r="T17" s="223">
        <v>0</v>
      </c>
      <c r="U17" s="111">
        <v>0</v>
      </c>
      <c r="V17" s="111">
        <v>0</v>
      </c>
      <c r="W17" s="228">
        <v>0</v>
      </c>
      <c r="X17" s="211"/>
      <c r="Y17" s="212"/>
      <c r="Z17" s="61"/>
    </row>
    <row r="18" spans="2:26" s="10" customFormat="1" ht="25.5" customHeight="1" thickBot="1">
      <c r="B18" s="616"/>
      <c r="C18" s="69" t="s">
        <v>43</v>
      </c>
      <c r="D18" s="235">
        <v>40</v>
      </c>
      <c r="E18" s="236">
        <v>36</v>
      </c>
      <c r="F18" s="219">
        <v>23</v>
      </c>
      <c r="G18" s="112">
        <v>0</v>
      </c>
      <c r="H18" s="112">
        <v>0</v>
      </c>
      <c r="I18" s="70">
        <v>81</v>
      </c>
      <c r="J18" s="70">
        <v>16</v>
      </c>
      <c r="K18" s="220">
        <v>97</v>
      </c>
      <c r="L18" s="343" t="s">
        <v>203</v>
      </c>
      <c r="M18" s="343">
        <v>45</v>
      </c>
      <c r="N18" s="348" t="s">
        <v>203</v>
      </c>
      <c r="O18" s="348" t="s">
        <v>203</v>
      </c>
      <c r="P18" s="348" t="s">
        <v>203</v>
      </c>
      <c r="Q18" s="347" t="s">
        <v>203</v>
      </c>
      <c r="R18" s="348" t="s">
        <v>203</v>
      </c>
      <c r="S18" s="352" t="s">
        <v>203</v>
      </c>
      <c r="T18" s="224">
        <v>0</v>
      </c>
      <c r="U18" s="112">
        <v>0</v>
      </c>
      <c r="V18" s="112">
        <v>0</v>
      </c>
      <c r="W18" s="229">
        <v>0</v>
      </c>
      <c r="X18" s="211"/>
      <c r="Y18" s="212"/>
      <c r="Z18" s="61"/>
    </row>
    <row r="19" spans="2:26" s="10" customFormat="1" thickTop="1" thickBot="1">
      <c r="B19" s="621" t="s">
        <v>45</v>
      </c>
      <c r="C19" s="622"/>
      <c r="D19" s="46">
        <f t="shared" ref="D19:K19" si="0">AVERAGE(D9:D16)</f>
        <v>52.625</v>
      </c>
      <c r="E19" s="46">
        <f t="shared" si="0"/>
        <v>36.375</v>
      </c>
      <c r="F19" s="46">
        <f t="shared" si="0"/>
        <v>24.375</v>
      </c>
      <c r="G19" s="46">
        <f>AVERAGE(G9:G18)</f>
        <v>0</v>
      </c>
      <c r="H19" s="46">
        <f>AVERAGE(H9:H18)</f>
        <v>0</v>
      </c>
      <c r="I19" s="46">
        <f t="shared" si="0"/>
        <v>80.125</v>
      </c>
      <c r="J19" s="46">
        <f t="shared" si="0"/>
        <v>18.125</v>
      </c>
      <c r="K19" s="46">
        <f t="shared" si="0"/>
        <v>98.375</v>
      </c>
      <c r="L19" s="46" t="s">
        <v>203</v>
      </c>
      <c r="M19" s="46">
        <f>AVERAGE(M9:M16)</f>
        <v>23.375</v>
      </c>
      <c r="N19" s="46" t="s">
        <v>203</v>
      </c>
      <c r="O19" s="46" t="s">
        <v>203</v>
      </c>
      <c r="P19" s="46" t="s">
        <v>203</v>
      </c>
      <c r="Q19" s="46" t="s">
        <v>203</v>
      </c>
      <c r="R19" s="46" t="s">
        <v>203</v>
      </c>
      <c r="S19" s="46" t="s">
        <v>203</v>
      </c>
      <c r="T19" s="46">
        <f>AVERAGE(T9:T16)</f>
        <v>0</v>
      </c>
      <c r="U19" s="46">
        <f>AVERAGE(U9:U18)</f>
        <v>0</v>
      </c>
      <c r="V19" s="46">
        <f>AVERAGE(V9:V18)</f>
        <v>0</v>
      </c>
      <c r="W19" s="46">
        <f>AVERAGE(W9:W18)</f>
        <v>0</v>
      </c>
      <c r="X19" s="61"/>
      <c r="Y19" s="212"/>
      <c r="Z19" s="61"/>
    </row>
    <row r="20" spans="2:26" s="39" customFormat="1" ht="24" customHeight="1">
      <c r="B20" s="613" t="s">
        <v>295</v>
      </c>
      <c r="C20" s="613"/>
      <c r="D20" s="613"/>
      <c r="E20" s="613"/>
      <c r="F20" s="613"/>
      <c r="G20" s="613"/>
      <c r="H20" s="613"/>
      <c r="I20" s="613"/>
      <c r="J20" s="613"/>
      <c r="K20" s="613"/>
      <c r="L20" s="613"/>
      <c r="M20" s="613"/>
      <c r="N20" s="613"/>
      <c r="O20" s="613"/>
      <c r="P20" s="613"/>
      <c r="Q20" s="613"/>
      <c r="R20" s="613"/>
      <c r="S20" s="613"/>
      <c r="T20" s="613"/>
      <c r="U20" s="613"/>
      <c r="V20" s="613"/>
      <c r="W20" s="613"/>
      <c r="X20" s="62"/>
      <c r="Y20" s="62"/>
      <c r="Z20" s="62"/>
    </row>
    <row r="21" spans="2:26" s="40" customFormat="1">
      <c r="B21" s="614" t="s">
        <v>296</v>
      </c>
      <c r="C21" s="614"/>
      <c r="D21" s="614"/>
      <c r="E21" s="614"/>
      <c r="F21" s="614"/>
      <c r="G21" s="614"/>
      <c r="H21" s="614"/>
      <c r="I21" s="614"/>
      <c r="J21" s="614"/>
      <c r="K21" s="614"/>
      <c r="L21" s="614"/>
      <c r="M21" s="614"/>
      <c r="N21" s="614"/>
      <c r="O21" s="614"/>
      <c r="P21" s="614"/>
      <c r="Q21" s="614"/>
      <c r="R21" s="614"/>
      <c r="S21" s="614"/>
      <c r="T21" s="614"/>
      <c r="U21" s="614"/>
      <c r="V21" s="614"/>
      <c r="W21" s="614"/>
      <c r="X21" s="60"/>
      <c r="Y21" s="60"/>
      <c r="Z21" s="60"/>
    </row>
    <row r="22" spans="2:26" s="4" customFormat="1" ht="12.75" customHeight="1">
      <c r="B22" s="204"/>
      <c r="C22" s="619"/>
      <c r="D22" s="620"/>
      <c r="E22" s="620"/>
      <c r="F22" s="620"/>
      <c r="G22" s="620"/>
      <c r="H22" s="620"/>
      <c r="I22" s="620"/>
      <c r="J22" s="620"/>
      <c r="K22" s="620"/>
      <c r="L22" s="620"/>
      <c r="M22" s="620"/>
      <c r="N22" s="620"/>
      <c r="O22" s="620"/>
      <c r="P22" s="620"/>
      <c r="Q22" s="620"/>
      <c r="R22" s="620"/>
      <c r="S22" s="620"/>
      <c r="T22" s="620"/>
      <c r="U22" s="620"/>
      <c r="V22" s="620"/>
      <c r="W22" s="620"/>
      <c r="X22" s="63"/>
      <c r="Y22" s="63"/>
      <c r="Z22" s="63"/>
    </row>
    <row r="23" spans="2:26" s="40" customFormat="1">
      <c r="B23" s="331"/>
      <c r="C23" s="340" t="s">
        <v>129</v>
      </c>
      <c r="D23" s="624" t="s">
        <v>320</v>
      </c>
      <c r="E23" s="624"/>
      <c r="F23" s="624"/>
      <c r="G23" s="624"/>
      <c r="H23" s="624"/>
      <c r="I23" s="624"/>
      <c r="J23" s="624"/>
      <c r="K23" s="624"/>
      <c r="L23" s="624"/>
      <c r="M23" s="624"/>
      <c r="N23" s="624"/>
      <c r="O23" s="624"/>
      <c r="P23" s="624"/>
      <c r="Q23" s="331"/>
      <c r="R23" s="331"/>
      <c r="S23" s="331"/>
      <c r="T23" s="331"/>
      <c r="U23" s="331"/>
      <c r="V23" s="331"/>
      <c r="W23" s="331"/>
      <c r="X23" s="60"/>
      <c r="Y23" s="60"/>
      <c r="Z23" s="60"/>
    </row>
    <row r="24" spans="2:26" s="40" customFormat="1" ht="25.5" customHeight="1">
      <c r="B24" s="331"/>
      <c r="C24" s="340" t="s">
        <v>321</v>
      </c>
      <c r="D24" s="624" t="s">
        <v>322</v>
      </c>
      <c r="E24" s="624"/>
      <c r="F24" s="624"/>
      <c r="G24" s="624"/>
      <c r="H24" s="624"/>
      <c r="I24" s="624"/>
      <c r="J24" s="624"/>
      <c r="K24" s="624"/>
      <c r="L24" s="624"/>
      <c r="M24" s="624"/>
      <c r="N24" s="624"/>
      <c r="O24" s="624"/>
      <c r="P24" s="624"/>
      <c r="Q24" s="331"/>
      <c r="R24" s="331"/>
      <c r="S24" s="331"/>
      <c r="T24" s="331"/>
      <c r="U24" s="331"/>
      <c r="V24" s="331"/>
      <c r="W24" s="331"/>
      <c r="X24" s="60"/>
      <c r="Y24" s="60"/>
      <c r="Z24" s="60"/>
    </row>
    <row r="25" spans="2:26" ht="39.6" customHeight="1">
      <c r="C25" s="340" t="s">
        <v>323</v>
      </c>
      <c r="D25" s="624" t="s">
        <v>324</v>
      </c>
      <c r="E25" s="624"/>
      <c r="F25" s="624"/>
      <c r="G25" s="624"/>
      <c r="H25" s="624"/>
      <c r="I25" s="624"/>
      <c r="J25" s="624"/>
      <c r="K25" s="624"/>
      <c r="L25" s="624"/>
      <c r="M25" s="624"/>
      <c r="N25" s="624"/>
      <c r="O25" s="624"/>
      <c r="P25" s="624"/>
      <c r="Q25" s="625"/>
      <c r="R25" s="625"/>
    </row>
    <row r="26" spans="2:26">
      <c r="C26" s="340" t="s">
        <v>325</v>
      </c>
      <c r="D26" s="624" t="s">
        <v>326</v>
      </c>
      <c r="E26" s="624"/>
      <c r="F26" s="624"/>
      <c r="G26" s="624"/>
      <c r="H26" s="624"/>
      <c r="I26" s="624"/>
      <c r="J26" s="624"/>
      <c r="K26" s="624"/>
      <c r="L26" s="624"/>
      <c r="M26" s="624"/>
      <c r="N26" s="624"/>
      <c r="O26" s="624"/>
      <c r="P26" s="624"/>
      <c r="Q26" s="625"/>
      <c r="R26" s="625"/>
    </row>
    <row r="27" spans="2:26">
      <c r="C27" s="340" t="s">
        <v>327</v>
      </c>
      <c r="D27" s="624" t="s">
        <v>328</v>
      </c>
      <c r="E27" s="624"/>
      <c r="F27" s="624"/>
      <c r="G27" s="624"/>
      <c r="H27" s="624"/>
      <c r="I27" s="624"/>
      <c r="J27" s="624"/>
      <c r="K27" s="624"/>
      <c r="L27" s="624"/>
      <c r="M27" s="624"/>
      <c r="N27" s="624"/>
      <c r="O27" s="624"/>
      <c r="P27" s="624"/>
      <c r="Q27" s="625"/>
      <c r="R27" s="625"/>
    </row>
    <row r="28" spans="2:26">
      <c r="D28" s="625"/>
      <c r="E28" s="625"/>
      <c r="F28" s="625"/>
      <c r="G28" s="625"/>
      <c r="H28" s="625"/>
      <c r="I28" s="625"/>
      <c r="J28" s="625"/>
      <c r="K28" s="625"/>
      <c r="L28" s="625"/>
      <c r="M28" s="625"/>
      <c r="N28" s="625"/>
      <c r="O28" s="625"/>
      <c r="P28" s="625"/>
      <c r="Q28" s="625"/>
      <c r="R28" s="625"/>
    </row>
    <row r="29" spans="2:26">
      <c r="B29" s="626" t="s">
        <v>630</v>
      </c>
      <c r="C29" s="626"/>
      <c r="D29" s="626"/>
      <c r="E29" s="626"/>
      <c r="F29" s="626"/>
      <c r="G29" s="626"/>
      <c r="H29" s="626"/>
      <c r="I29" s="626"/>
      <c r="J29" s="626"/>
      <c r="K29" s="626"/>
      <c r="L29" s="626"/>
      <c r="M29" s="626"/>
      <c r="N29" s="626"/>
      <c r="O29" s="626"/>
      <c r="P29" s="626"/>
      <c r="Q29" s="626"/>
      <c r="R29" s="626"/>
      <c r="S29" s="626"/>
      <c r="T29" s="626"/>
      <c r="U29" s="626"/>
      <c r="V29" s="626"/>
      <c r="W29" s="626"/>
    </row>
    <row r="30" spans="2:26">
      <c r="B30" s="626" t="s">
        <v>631</v>
      </c>
      <c r="C30" s="626"/>
      <c r="D30" s="626"/>
      <c r="E30" s="626"/>
      <c r="F30" s="626"/>
      <c r="G30" s="626"/>
      <c r="H30" s="626"/>
      <c r="I30" s="626"/>
      <c r="J30" s="626"/>
      <c r="K30" s="626"/>
      <c r="L30" s="626"/>
      <c r="M30" s="626"/>
      <c r="N30" s="626"/>
      <c r="O30" s="626"/>
      <c r="P30" s="626"/>
      <c r="Q30" s="626"/>
      <c r="R30" s="626"/>
      <c r="S30" s="626"/>
      <c r="T30" s="626"/>
      <c r="U30" s="626"/>
      <c r="V30" s="626"/>
      <c r="W30" s="626"/>
    </row>
    <row r="31" spans="2:26">
      <c r="D31" s="625"/>
      <c r="E31" s="625"/>
      <c r="F31" s="625"/>
      <c r="G31" s="625"/>
      <c r="H31" s="625"/>
      <c r="I31" s="625"/>
      <c r="J31" s="625"/>
      <c r="K31" s="625"/>
      <c r="L31" s="625"/>
      <c r="M31" s="625"/>
      <c r="N31" s="625"/>
      <c r="O31" s="625"/>
      <c r="P31" s="625"/>
      <c r="Q31" s="625"/>
      <c r="R31" s="625"/>
    </row>
  </sheetData>
  <mergeCells count="48">
    <mergeCell ref="D31:P31"/>
    <mergeCell ref="Q31:R31"/>
    <mergeCell ref="D27:P27"/>
    <mergeCell ref="Q27:R27"/>
    <mergeCell ref="D28:P28"/>
    <mergeCell ref="Q28:R28"/>
    <mergeCell ref="B29:W29"/>
    <mergeCell ref="B30:W30"/>
    <mergeCell ref="D23:P23"/>
    <mergeCell ref="D24:P24"/>
    <mergeCell ref="D25:P25"/>
    <mergeCell ref="Q25:R25"/>
    <mergeCell ref="D26:P26"/>
    <mergeCell ref="Q26:R26"/>
    <mergeCell ref="C22:W22"/>
    <mergeCell ref="B19:C19"/>
    <mergeCell ref="B17:B18"/>
    <mergeCell ref="B15:B16"/>
    <mergeCell ref="B13:B14"/>
    <mergeCell ref="B11:B12"/>
    <mergeCell ref="B20:W20"/>
    <mergeCell ref="B21:W21"/>
    <mergeCell ref="B9:B10"/>
    <mergeCell ref="C6:C8"/>
    <mergeCell ref="D6:D8"/>
    <mergeCell ref="V6:W7"/>
    <mergeCell ref="F7:F8"/>
    <mergeCell ref="K7:K8"/>
    <mergeCell ref="Q6:Q8"/>
    <mergeCell ref="H7:H8"/>
    <mergeCell ref="G7:G8"/>
    <mergeCell ref="I7:J7"/>
    <mergeCell ref="B1:W1"/>
    <mergeCell ref="B2:W2"/>
    <mergeCell ref="B3:W3"/>
    <mergeCell ref="B4:W4"/>
    <mergeCell ref="E6:E8"/>
    <mergeCell ref="F6:K6"/>
    <mergeCell ref="L6:L8"/>
    <mergeCell ref="M6:M8"/>
    <mergeCell ref="N6:N8"/>
    <mergeCell ref="R6:R8"/>
    <mergeCell ref="T6:U7"/>
    <mergeCell ref="O6:O8"/>
    <mergeCell ref="S6:S8"/>
    <mergeCell ref="P6:P8"/>
    <mergeCell ref="B5:W5"/>
    <mergeCell ref="B6:B8"/>
  </mergeCells>
  <conditionalFormatting sqref="B9:W18">
    <cfRule type="containsBlanks" dxfId="13" priority="12">
      <formula>LEN(TRIM(B9))=0</formula>
    </cfRule>
  </conditionalFormatting>
  <conditionalFormatting sqref="B9:F10 I9:J10 T9:W10">
    <cfRule type="containsBlanks" dxfId="12" priority="10">
      <formula>LEN(TRIM(B9))=0</formula>
    </cfRule>
  </conditionalFormatting>
  <conditionalFormatting sqref="G9:H10">
    <cfRule type="containsBlanks" dxfId="11" priority="9">
      <formula>LEN(TRIM(G9))=0</formula>
    </cfRule>
  </conditionalFormatting>
  <conditionalFormatting sqref="L9:L10">
    <cfRule type="containsBlanks" dxfId="10" priority="8">
      <formula>LEN(TRIM(L9))=0</formula>
    </cfRule>
  </conditionalFormatting>
  <conditionalFormatting sqref="M9:S10">
    <cfRule type="containsBlanks" dxfId="9" priority="7">
      <formula>LEN(TRIM(M9))=0</formula>
    </cfRule>
  </conditionalFormatting>
  <conditionalFormatting sqref="K9:K10">
    <cfRule type="containsBlanks" dxfId="8" priority="6">
      <formula>LEN(TRIM(K9))=0</formula>
    </cfRule>
  </conditionalFormatting>
  <conditionalFormatting sqref="C11:C12">
    <cfRule type="containsBlanks" dxfId="7" priority="5">
      <formula>LEN(TRIM(C11))=0</formula>
    </cfRule>
  </conditionalFormatting>
  <conditionalFormatting sqref="C13:C14">
    <cfRule type="containsBlanks" dxfId="6" priority="4">
      <formula>LEN(TRIM(C13))=0</formula>
    </cfRule>
  </conditionalFormatting>
  <conditionalFormatting sqref="C15:C16">
    <cfRule type="containsBlanks" dxfId="5" priority="3">
      <formula>LEN(TRIM(C15))=0</formula>
    </cfRule>
  </conditionalFormatting>
  <conditionalFormatting sqref="C9:C10">
    <cfRule type="containsBlanks" dxfId="4" priority="2">
      <formula>LEN(TRIM(C9))=0</formula>
    </cfRule>
  </conditionalFormatting>
  <conditionalFormatting sqref="M9:M10">
    <cfRule type="containsBlanks" dxfId="3" priority="1">
      <formula>LEN(TRIM(M9))=0</formula>
    </cfRule>
  </conditionalFormatting>
  <pageMargins left="0.75" right="0.4" top="1" bottom="0.72" header="0" footer="0"/>
  <pageSetup scale="81"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E9275-B89C-44B4-B30F-DE06E5280E52}">
  <dimension ref="B2:W24"/>
  <sheetViews>
    <sheetView showGridLines="0" topLeftCell="A6" zoomScale="80" zoomScaleNormal="80" workbookViewId="0">
      <selection activeCell="F20" sqref="F20"/>
    </sheetView>
  </sheetViews>
  <sheetFormatPr baseColWidth="10" defaultColWidth="11" defaultRowHeight="16.5"/>
  <cols>
    <col min="1" max="1" width="5.375" style="247" customWidth="1"/>
    <col min="2" max="3" width="11" style="247"/>
    <col min="4" max="5" width="23.375" style="247" customWidth="1"/>
    <col min="6" max="9" width="13.25" style="247" customWidth="1"/>
    <col min="10" max="10" width="16.75" style="247" customWidth="1"/>
    <col min="11" max="12" width="11" style="247"/>
    <col min="13" max="13" width="9.625" style="247" customWidth="1"/>
    <col min="14" max="16384" width="11" style="247"/>
  </cols>
  <sheetData>
    <row r="2" spans="2:16" s="251" customFormat="1" ht="20.25" customHeight="1">
      <c r="B2" s="632" t="s">
        <v>0</v>
      </c>
      <c r="C2" s="632"/>
      <c r="D2" s="632"/>
      <c r="E2" s="632"/>
      <c r="F2" s="632"/>
      <c r="G2" s="632"/>
      <c r="H2" s="632"/>
      <c r="I2" s="632"/>
      <c r="J2" s="632"/>
      <c r="K2" s="632"/>
      <c r="L2" s="272"/>
      <c r="M2" s="272"/>
      <c r="N2" s="272"/>
      <c r="O2" s="272"/>
      <c r="P2" s="272"/>
    </row>
    <row r="3" spans="2:16" s="251" customFormat="1" ht="16.5" customHeight="1">
      <c r="B3" s="632" t="s">
        <v>1</v>
      </c>
      <c r="C3" s="632"/>
      <c r="D3" s="632"/>
      <c r="E3" s="632"/>
      <c r="F3" s="632"/>
      <c r="G3" s="632"/>
      <c r="H3" s="632"/>
      <c r="I3" s="632"/>
      <c r="J3" s="632"/>
      <c r="K3" s="632"/>
      <c r="L3" s="28"/>
      <c r="M3" s="252"/>
      <c r="N3" s="252"/>
      <c r="O3" s="252"/>
      <c r="P3" s="252"/>
    </row>
    <row r="4" spans="2:16" s="386" customFormat="1" ht="16.5" customHeight="1">
      <c r="B4" s="632" t="s">
        <v>46</v>
      </c>
      <c r="C4" s="632"/>
      <c r="D4" s="632"/>
      <c r="E4" s="632"/>
      <c r="F4" s="632"/>
      <c r="G4" s="632"/>
      <c r="H4" s="632"/>
      <c r="I4" s="632"/>
      <c r="J4" s="632"/>
      <c r="K4" s="632"/>
      <c r="L4" s="252"/>
    </row>
    <row r="5" spans="2:16" s="386" customFormat="1" ht="16.5" customHeight="1" thickBot="1">
      <c r="B5" s="354"/>
      <c r="C5" s="354"/>
      <c r="D5" s="354"/>
      <c r="E5" s="354"/>
      <c r="F5" s="354"/>
      <c r="G5" s="354"/>
      <c r="H5" s="354"/>
      <c r="I5" s="354"/>
      <c r="J5" s="354"/>
      <c r="K5" s="354"/>
      <c r="L5" s="252"/>
    </row>
    <row r="6" spans="2:16" s="386" customFormat="1" ht="16.5" customHeight="1" thickBot="1">
      <c r="B6" s="633" t="s">
        <v>333</v>
      </c>
      <c r="C6" s="634"/>
      <c r="D6" s="634"/>
      <c r="E6" s="634"/>
      <c r="F6" s="634"/>
      <c r="G6" s="634"/>
      <c r="H6" s="634"/>
      <c r="I6" s="634"/>
      <c r="J6" s="634"/>
      <c r="K6" s="635"/>
    </row>
    <row r="7" spans="2:16" s="386" customFormat="1" ht="42" customHeight="1" thickBot="1">
      <c r="B7" s="604" t="s">
        <v>26</v>
      </c>
      <c r="C7" s="630" t="s">
        <v>27</v>
      </c>
      <c r="D7" s="630" t="s">
        <v>47</v>
      </c>
      <c r="E7" s="630" t="s">
        <v>48</v>
      </c>
      <c r="F7" s="627" t="s">
        <v>49</v>
      </c>
      <c r="G7" s="628"/>
      <c r="H7" s="628"/>
      <c r="I7" s="629"/>
      <c r="J7" s="630" t="s">
        <v>172</v>
      </c>
      <c r="K7" s="630" t="s">
        <v>38</v>
      </c>
      <c r="L7" s="354"/>
    </row>
    <row r="8" spans="2:16" s="386" customFormat="1" ht="60" customHeight="1" thickBot="1">
      <c r="B8" s="636"/>
      <c r="C8" s="631"/>
      <c r="D8" s="631"/>
      <c r="E8" s="631"/>
      <c r="F8" s="423" t="s">
        <v>50</v>
      </c>
      <c r="G8" s="424" t="s">
        <v>170</v>
      </c>
      <c r="H8" s="424" t="s">
        <v>171</v>
      </c>
      <c r="I8" s="424" t="s">
        <v>51</v>
      </c>
      <c r="J8" s="631"/>
      <c r="K8" s="631"/>
      <c r="L8" s="354"/>
    </row>
    <row r="9" spans="2:16" s="386" customFormat="1" ht="22.9" customHeight="1" thickTop="1">
      <c r="B9" s="637">
        <v>2021</v>
      </c>
      <c r="C9" s="425" t="s">
        <v>44</v>
      </c>
      <c r="D9" s="426">
        <v>15</v>
      </c>
      <c r="E9" s="426">
        <v>0</v>
      </c>
      <c r="F9" s="426">
        <v>0</v>
      </c>
      <c r="G9" s="426">
        <v>0</v>
      </c>
      <c r="H9" s="426">
        <v>1</v>
      </c>
      <c r="I9" s="426">
        <v>2</v>
      </c>
      <c r="J9" s="426">
        <v>14</v>
      </c>
      <c r="K9" s="882">
        <v>32</v>
      </c>
      <c r="L9" s="354"/>
    </row>
    <row r="10" spans="2:16" s="386" customFormat="1" ht="22.9" customHeight="1" thickBot="1">
      <c r="B10" s="638"/>
      <c r="C10" s="427" t="s">
        <v>43</v>
      </c>
      <c r="D10" s="428">
        <v>18</v>
      </c>
      <c r="E10" s="428">
        <v>1</v>
      </c>
      <c r="F10" s="428">
        <v>0</v>
      </c>
      <c r="G10" s="428">
        <v>0</v>
      </c>
      <c r="H10" s="428">
        <v>1</v>
      </c>
      <c r="I10" s="428">
        <v>2</v>
      </c>
      <c r="J10" s="428">
        <v>14</v>
      </c>
      <c r="K10" s="883">
        <v>36</v>
      </c>
      <c r="L10" s="354"/>
    </row>
    <row r="11" spans="2:16" s="387" customFormat="1" ht="22.15" customHeight="1" thickTop="1">
      <c r="B11" s="639">
        <v>2020</v>
      </c>
      <c r="C11" s="429" t="s">
        <v>44</v>
      </c>
      <c r="D11" s="430">
        <v>17</v>
      </c>
      <c r="E11" s="430">
        <v>1</v>
      </c>
      <c r="F11" s="430">
        <v>0</v>
      </c>
      <c r="G11" s="430">
        <v>0</v>
      </c>
      <c r="H11" s="430">
        <v>1</v>
      </c>
      <c r="I11" s="430">
        <v>6</v>
      </c>
      <c r="J11" s="430">
        <v>15</v>
      </c>
      <c r="K11" s="882">
        <v>40</v>
      </c>
      <c r="L11" s="431"/>
    </row>
    <row r="12" spans="2:16" s="387" customFormat="1" ht="22.5" customHeight="1" thickBot="1">
      <c r="B12" s="640"/>
      <c r="C12" s="432" t="s">
        <v>43</v>
      </c>
      <c r="D12" s="433">
        <v>16</v>
      </c>
      <c r="E12" s="433">
        <v>1</v>
      </c>
      <c r="F12" s="433">
        <v>0</v>
      </c>
      <c r="G12" s="433">
        <v>0</v>
      </c>
      <c r="H12" s="433">
        <v>1</v>
      </c>
      <c r="I12" s="433">
        <v>3</v>
      </c>
      <c r="J12" s="433">
        <v>16</v>
      </c>
      <c r="K12" s="883">
        <v>37</v>
      </c>
      <c r="L12" s="431"/>
    </row>
    <row r="13" spans="2:16" s="387" customFormat="1" ht="22.5" customHeight="1" thickTop="1">
      <c r="B13" s="637">
        <v>2019</v>
      </c>
      <c r="C13" s="425" t="s">
        <v>44</v>
      </c>
      <c r="D13" s="426">
        <v>13</v>
      </c>
      <c r="E13" s="426">
        <v>1</v>
      </c>
      <c r="F13" s="434">
        <v>0</v>
      </c>
      <c r="G13" s="434">
        <v>0</v>
      </c>
      <c r="H13" s="434">
        <v>1</v>
      </c>
      <c r="I13" s="434">
        <v>5</v>
      </c>
      <c r="J13" s="426">
        <v>15</v>
      </c>
      <c r="K13" s="882">
        <v>35</v>
      </c>
      <c r="L13" s="431"/>
    </row>
    <row r="14" spans="2:16" s="387" customFormat="1" ht="22.5" customHeight="1" thickBot="1">
      <c r="B14" s="638"/>
      <c r="C14" s="427" t="s">
        <v>43</v>
      </c>
      <c r="D14" s="428">
        <v>15</v>
      </c>
      <c r="E14" s="428">
        <v>1</v>
      </c>
      <c r="F14" s="435">
        <v>0</v>
      </c>
      <c r="G14" s="435">
        <v>0</v>
      </c>
      <c r="H14" s="435">
        <v>1</v>
      </c>
      <c r="I14" s="435">
        <v>5</v>
      </c>
      <c r="J14" s="428">
        <v>14</v>
      </c>
      <c r="K14" s="883">
        <v>36</v>
      </c>
      <c r="L14" s="431"/>
      <c r="M14" s="436"/>
    </row>
    <row r="15" spans="2:16" s="387" customFormat="1" ht="22.5" customHeight="1" thickTop="1">
      <c r="B15" s="639">
        <v>2018</v>
      </c>
      <c r="C15" s="429" t="s">
        <v>44</v>
      </c>
      <c r="D15" s="430">
        <v>14</v>
      </c>
      <c r="E15" s="437">
        <v>1</v>
      </c>
      <c r="F15" s="437">
        <v>0</v>
      </c>
      <c r="G15" s="437">
        <v>0</v>
      </c>
      <c r="H15" s="437">
        <v>1</v>
      </c>
      <c r="I15" s="437">
        <v>6</v>
      </c>
      <c r="J15" s="437">
        <v>16</v>
      </c>
      <c r="K15" s="884">
        <v>38</v>
      </c>
      <c r="L15" s="431"/>
    </row>
    <row r="16" spans="2:16" s="387" customFormat="1" ht="22.5" customHeight="1" thickBot="1">
      <c r="B16" s="640"/>
      <c r="C16" s="432" t="s">
        <v>43</v>
      </c>
      <c r="D16" s="433">
        <v>15</v>
      </c>
      <c r="E16" s="438">
        <v>1</v>
      </c>
      <c r="F16" s="438">
        <v>0</v>
      </c>
      <c r="G16" s="438">
        <v>0</v>
      </c>
      <c r="H16" s="438">
        <v>1</v>
      </c>
      <c r="I16" s="438">
        <v>5</v>
      </c>
      <c r="J16" s="438">
        <v>17</v>
      </c>
      <c r="K16" s="885">
        <v>39</v>
      </c>
      <c r="L16" s="431"/>
    </row>
    <row r="17" spans="2:23" s="387" customFormat="1" ht="22.5" customHeight="1" thickTop="1">
      <c r="B17" s="637">
        <v>2017</v>
      </c>
      <c r="C17" s="425" t="s">
        <v>44</v>
      </c>
      <c r="D17" s="426">
        <v>15</v>
      </c>
      <c r="E17" s="426">
        <v>1</v>
      </c>
      <c r="F17" s="426">
        <v>0</v>
      </c>
      <c r="G17" s="426">
        <v>0</v>
      </c>
      <c r="H17" s="426">
        <v>1</v>
      </c>
      <c r="I17" s="426">
        <v>4</v>
      </c>
      <c r="J17" s="426">
        <v>14</v>
      </c>
      <c r="K17" s="882">
        <v>35</v>
      </c>
      <c r="L17" s="431"/>
    </row>
    <row r="18" spans="2:23" s="387" customFormat="1" ht="22.5" customHeight="1" thickBot="1">
      <c r="B18" s="641">
        <v>2019</v>
      </c>
      <c r="C18" s="439" t="s">
        <v>43</v>
      </c>
      <c r="D18" s="440">
        <v>14</v>
      </c>
      <c r="E18" s="440">
        <v>1</v>
      </c>
      <c r="F18" s="440">
        <v>0</v>
      </c>
      <c r="G18" s="440">
        <v>0</v>
      </c>
      <c r="H18" s="440">
        <v>1</v>
      </c>
      <c r="I18" s="440">
        <v>5</v>
      </c>
      <c r="J18" s="440">
        <v>13</v>
      </c>
      <c r="K18" s="886">
        <v>34</v>
      </c>
      <c r="L18" s="431"/>
    </row>
    <row r="19" spans="2:23" s="388" customFormat="1" ht="13.5"/>
    <row r="20" spans="2:23" s="388" customFormat="1" ht="15.95" customHeight="1">
      <c r="B20" s="441" t="s">
        <v>52</v>
      </c>
      <c r="C20" s="442"/>
      <c r="D20" s="442"/>
      <c r="E20" s="442"/>
      <c r="F20" s="443"/>
      <c r="G20" s="443"/>
      <c r="H20" s="443"/>
      <c r="I20" s="443"/>
      <c r="J20" s="444"/>
      <c r="K20" s="444"/>
      <c r="L20" s="444"/>
    </row>
    <row r="21" spans="2:23" ht="16.5" customHeight="1">
      <c r="B21" s="626" t="s">
        <v>338</v>
      </c>
      <c r="C21" s="626"/>
      <c r="D21" s="626"/>
      <c r="E21" s="626"/>
      <c r="F21" s="626"/>
      <c r="G21" s="626"/>
      <c r="H21" s="626"/>
      <c r="I21" s="626"/>
      <c r="J21" s="626"/>
      <c r="K21" s="626"/>
      <c r="L21" s="626"/>
      <c r="M21" s="626"/>
      <c r="N21" s="626"/>
      <c r="O21" s="626"/>
      <c r="P21" s="626"/>
      <c r="Q21" s="626"/>
      <c r="R21" s="626"/>
      <c r="S21" s="626"/>
      <c r="T21" s="626"/>
      <c r="U21" s="626"/>
      <c r="V21" s="626"/>
      <c r="W21" s="626"/>
    </row>
    <row r="22" spans="2:23" ht="13.5" customHeight="1">
      <c r="B22" s="445"/>
      <c r="C22" s="445"/>
      <c r="D22" s="445"/>
      <c r="E22" s="445"/>
      <c r="F22" s="445"/>
      <c r="G22" s="445"/>
      <c r="H22" s="445"/>
      <c r="I22" s="445"/>
      <c r="J22" s="422"/>
      <c r="K22" s="422"/>
      <c r="L22" s="422"/>
      <c r="M22" s="422"/>
      <c r="N22" s="422"/>
      <c r="O22" s="422"/>
      <c r="P22" s="422"/>
      <c r="Q22" s="422"/>
      <c r="R22" s="422"/>
      <c r="S22" s="422"/>
      <c r="T22" s="422"/>
      <c r="U22" s="422"/>
      <c r="V22" s="422"/>
      <c r="W22" s="422"/>
    </row>
    <row r="23" spans="2:23" ht="13.5" customHeight="1">
      <c r="B23" s="445"/>
      <c r="C23" s="445"/>
      <c r="D23" s="445"/>
      <c r="E23" s="445"/>
      <c r="F23" s="445"/>
      <c r="G23" s="445"/>
      <c r="H23" s="445"/>
      <c r="I23" s="445"/>
      <c r="J23" s="422"/>
      <c r="K23" s="422"/>
      <c r="L23" s="422"/>
      <c r="M23" s="422"/>
      <c r="N23" s="422"/>
      <c r="O23" s="422"/>
      <c r="P23" s="422"/>
      <c r="Q23" s="422"/>
      <c r="R23" s="422"/>
      <c r="S23" s="422"/>
      <c r="T23" s="422"/>
      <c r="U23" s="422"/>
      <c r="V23" s="422"/>
      <c r="W23" s="422"/>
    </row>
    <row r="24" spans="2:23">
      <c r="B24" s="445"/>
      <c r="C24" s="445"/>
      <c r="D24" s="445"/>
      <c r="E24" s="445"/>
      <c r="F24" s="445"/>
      <c r="G24" s="445"/>
      <c r="H24" s="445"/>
      <c r="I24" s="445"/>
      <c r="J24" s="422"/>
      <c r="K24" s="422"/>
      <c r="L24" s="422"/>
      <c r="M24" s="422"/>
      <c r="N24" s="422"/>
      <c r="O24" s="422"/>
      <c r="P24" s="422"/>
      <c r="Q24" s="422"/>
      <c r="R24" s="422"/>
      <c r="S24" s="422"/>
      <c r="T24" s="422"/>
      <c r="U24" s="422"/>
      <c r="V24" s="422"/>
      <c r="W24" s="422"/>
    </row>
  </sheetData>
  <mergeCells count="17">
    <mergeCell ref="B21:W21"/>
    <mergeCell ref="K7:K8"/>
    <mergeCell ref="B9:B10"/>
    <mergeCell ref="B11:B12"/>
    <mergeCell ref="B13:B14"/>
    <mergeCell ref="B15:B16"/>
    <mergeCell ref="B17:B18"/>
    <mergeCell ref="B2:K2"/>
    <mergeCell ref="B3:K3"/>
    <mergeCell ref="B4:K4"/>
    <mergeCell ref="B6:K6"/>
    <mergeCell ref="B7:B8"/>
    <mergeCell ref="C7:C8"/>
    <mergeCell ref="D7:D8"/>
    <mergeCell ref="E7:E8"/>
    <mergeCell ref="F7:I7"/>
    <mergeCell ref="J7:J8"/>
  </mergeCells>
  <printOptions horizontalCentered="1"/>
  <pageMargins left="0.31496062992125984" right="0.39370078740157483" top="0.98425196850393704" bottom="0.70866141732283472" header="0" footer="0"/>
  <pageSetup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E28BD-A045-4D44-9576-629A857829E3}">
  <sheetPr>
    <pageSetUpPr fitToPage="1"/>
  </sheetPr>
  <dimension ref="B2:U51"/>
  <sheetViews>
    <sheetView showGridLines="0" zoomScale="80" zoomScaleNormal="80" workbookViewId="0">
      <pane ySplit="8" topLeftCell="A9" activePane="bottomLeft" state="frozen"/>
      <selection pane="bottomLeft" activeCell="L17" sqref="L17"/>
    </sheetView>
  </sheetViews>
  <sheetFormatPr baseColWidth="10" defaultColWidth="10.625" defaultRowHeight="15" customHeight="1"/>
  <cols>
    <col min="1" max="1" width="8.375" style="7" customWidth="1"/>
    <col min="2" max="2" width="8" style="7" customWidth="1"/>
    <col min="3" max="3" width="11.25" style="7" customWidth="1"/>
    <col min="4" max="4" width="18.125" style="7" customWidth="1"/>
    <col min="5" max="5" width="15.375" style="35" customWidth="1"/>
    <col min="6" max="11" width="13.625" style="35" customWidth="1"/>
    <col min="12" max="12" width="12.125" style="7" customWidth="1"/>
    <col min="13" max="13" width="10.625" style="7"/>
    <col min="14" max="14" width="13" style="7" customWidth="1"/>
    <col min="15" max="15" width="10.625" style="7"/>
    <col min="16" max="16" width="13.25" style="7" customWidth="1"/>
    <col min="17" max="255" width="10.625" style="7"/>
    <col min="256" max="256" width="5.875" style="7" bestFit="1" customWidth="1"/>
    <col min="257" max="257" width="7" style="7" customWidth="1"/>
    <col min="258" max="258" width="18.125" style="7" customWidth="1"/>
    <col min="259" max="259" width="6.375" style="7" bestFit="1" customWidth="1"/>
    <col min="260" max="260" width="9.625" style="7" customWidth="1"/>
    <col min="261" max="261" width="14.5" style="7" customWidth="1"/>
    <col min="262" max="262" width="15.625" style="7" customWidth="1"/>
    <col min="263" max="263" width="16.375" style="7" customWidth="1"/>
    <col min="264" max="264" width="13.5" style="7" customWidth="1"/>
    <col min="265" max="265" width="15" style="7" customWidth="1"/>
    <col min="266" max="266" width="9.625" style="7" customWidth="1"/>
    <col min="267" max="267" width="6.25" style="7" customWidth="1"/>
    <col min="268" max="268" width="12.125" style="7" customWidth="1"/>
    <col min="269" max="269" width="10.625" style="7"/>
    <col min="270" max="270" width="13" style="7" customWidth="1"/>
    <col min="271" max="271" width="10.625" style="7"/>
    <col min="272" max="272" width="13.25" style="7" customWidth="1"/>
    <col min="273" max="511" width="10.625" style="7"/>
    <col min="512" max="512" width="5.875" style="7" bestFit="1" customWidth="1"/>
    <col min="513" max="513" width="7" style="7" customWidth="1"/>
    <col min="514" max="514" width="18.125" style="7" customWidth="1"/>
    <col min="515" max="515" width="6.375" style="7" bestFit="1" customWidth="1"/>
    <col min="516" max="516" width="9.625" style="7" customWidth="1"/>
    <col min="517" max="517" width="14.5" style="7" customWidth="1"/>
    <col min="518" max="518" width="15.625" style="7" customWidth="1"/>
    <col min="519" max="519" width="16.375" style="7" customWidth="1"/>
    <col min="520" max="520" width="13.5" style="7" customWidth="1"/>
    <col min="521" max="521" width="15" style="7" customWidth="1"/>
    <col min="522" max="522" width="9.625" style="7" customWidth="1"/>
    <col min="523" max="523" width="6.25" style="7" customWidth="1"/>
    <col min="524" max="524" width="12.125" style="7" customWidth="1"/>
    <col min="525" max="525" width="10.625" style="7"/>
    <col min="526" max="526" width="13" style="7" customWidth="1"/>
    <col min="527" max="527" width="10.625" style="7"/>
    <col min="528" max="528" width="13.25" style="7" customWidth="1"/>
    <col min="529" max="767" width="10.625" style="7"/>
    <col min="768" max="768" width="5.875" style="7" bestFit="1" customWidth="1"/>
    <col min="769" max="769" width="7" style="7" customWidth="1"/>
    <col min="770" max="770" width="18.125" style="7" customWidth="1"/>
    <col min="771" max="771" width="6.375" style="7" bestFit="1" customWidth="1"/>
    <col min="772" max="772" width="9.625" style="7" customWidth="1"/>
    <col min="773" max="773" width="14.5" style="7" customWidth="1"/>
    <col min="774" max="774" width="15.625" style="7" customWidth="1"/>
    <col min="775" max="775" width="16.375" style="7" customWidth="1"/>
    <col min="776" max="776" width="13.5" style="7" customWidth="1"/>
    <col min="777" max="777" width="15" style="7" customWidth="1"/>
    <col min="778" max="778" width="9.625" style="7" customWidth="1"/>
    <col min="779" max="779" width="6.25" style="7" customWidth="1"/>
    <col min="780" max="780" width="12.125" style="7" customWidth="1"/>
    <col min="781" max="781" width="10.625" style="7"/>
    <col min="782" max="782" width="13" style="7" customWidth="1"/>
    <col min="783" max="783" width="10.625" style="7"/>
    <col min="784" max="784" width="13.25" style="7" customWidth="1"/>
    <col min="785" max="1023" width="10.625" style="7"/>
    <col min="1024" max="1024" width="5.875" style="7" bestFit="1" customWidth="1"/>
    <col min="1025" max="1025" width="7" style="7" customWidth="1"/>
    <col min="1026" max="1026" width="18.125" style="7" customWidth="1"/>
    <col min="1027" max="1027" width="6.375" style="7" bestFit="1" customWidth="1"/>
    <col min="1028" max="1028" width="9.625" style="7" customWidth="1"/>
    <col min="1029" max="1029" width="14.5" style="7" customWidth="1"/>
    <col min="1030" max="1030" width="15.625" style="7" customWidth="1"/>
    <col min="1031" max="1031" width="16.375" style="7" customWidth="1"/>
    <col min="1032" max="1032" width="13.5" style="7" customWidth="1"/>
    <col min="1033" max="1033" width="15" style="7" customWidth="1"/>
    <col min="1034" max="1034" width="9.625" style="7" customWidth="1"/>
    <col min="1035" max="1035" width="6.25" style="7" customWidth="1"/>
    <col min="1036" max="1036" width="12.125" style="7" customWidth="1"/>
    <col min="1037" max="1037" width="10.625" style="7"/>
    <col min="1038" max="1038" width="13" style="7" customWidth="1"/>
    <col min="1039" max="1039" width="10.625" style="7"/>
    <col min="1040" max="1040" width="13.25" style="7" customWidth="1"/>
    <col min="1041" max="1279" width="10.625" style="7"/>
    <col min="1280" max="1280" width="5.875" style="7" bestFit="1" customWidth="1"/>
    <col min="1281" max="1281" width="7" style="7" customWidth="1"/>
    <col min="1282" max="1282" width="18.125" style="7" customWidth="1"/>
    <col min="1283" max="1283" width="6.375" style="7" bestFit="1" customWidth="1"/>
    <col min="1284" max="1284" width="9.625" style="7" customWidth="1"/>
    <col min="1285" max="1285" width="14.5" style="7" customWidth="1"/>
    <col min="1286" max="1286" width="15.625" style="7" customWidth="1"/>
    <col min="1287" max="1287" width="16.375" style="7" customWidth="1"/>
    <col min="1288" max="1288" width="13.5" style="7" customWidth="1"/>
    <col min="1289" max="1289" width="15" style="7" customWidth="1"/>
    <col min="1290" max="1290" width="9.625" style="7" customWidth="1"/>
    <col min="1291" max="1291" width="6.25" style="7" customWidth="1"/>
    <col min="1292" max="1292" width="12.125" style="7" customWidth="1"/>
    <col min="1293" max="1293" width="10.625" style="7"/>
    <col min="1294" max="1294" width="13" style="7" customWidth="1"/>
    <col min="1295" max="1295" width="10.625" style="7"/>
    <col min="1296" max="1296" width="13.25" style="7" customWidth="1"/>
    <col min="1297" max="1535" width="10.625" style="7"/>
    <col min="1536" max="1536" width="5.875" style="7" bestFit="1" customWidth="1"/>
    <col min="1537" max="1537" width="7" style="7" customWidth="1"/>
    <col min="1538" max="1538" width="18.125" style="7" customWidth="1"/>
    <col min="1539" max="1539" width="6.375" style="7" bestFit="1" customWidth="1"/>
    <col min="1540" max="1540" width="9.625" style="7" customWidth="1"/>
    <col min="1541" max="1541" width="14.5" style="7" customWidth="1"/>
    <col min="1542" max="1542" width="15.625" style="7" customWidth="1"/>
    <col min="1543" max="1543" width="16.375" style="7" customWidth="1"/>
    <col min="1544" max="1544" width="13.5" style="7" customWidth="1"/>
    <col min="1545" max="1545" width="15" style="7" customWidth="1"/>
    <col min="1546" max="1546" width="9.625" style="7" customWidth="1"/>
    <col min="1547" max="1547" width="6.25" style="7" customWidth="1"/>
    <col min="1548" max="1548" width="12.125" style="7" customWidth="1"/>
    <col min="1549" max="1549" width="10.625" style="7"/>
    <col min="1550" max="1550" width="13" style="7" customWidth="1"/>
    <col min="1551" max="1551" width="10.625" style="7"/>
    <col min="1552" max="1552" width="13.25" style="7" customWidth="1"/>
    <col min="1553" max="1791" width="10.625" style="7"/>
    <col min="1792" max="1792" width="5.875" style="7" bestFit="1" customWidth="1"/>
    <col min="1793" max="1793" width="7" style="7" customWidth="1"/>
    <col min="1794" max="1794" width="18.125" style="7" customWidth="1"/>
    <col min="1795" max="1795" width="6.375" style="7" bestFit="1" customWidth="1"/>
    <col min="1796" max="1796" width="9.625" style="7" customWidth="1"/>
    <col min="1797" max="1797" width="14.5" style="7" customWidth="1"/>
    <col min="1798" max="1798" width="15.625" style="7" customWidth="1"/>
    <col min="1799" max="1799" width="16.375" style="7" customWidth="1"/>
    <col min="1800" max="1800" width="13.5" style="7" customWidth="1"/>
    <col min="1801" max="1801" width="15" style="7" customWidth="1"/>
    <col min="1802" max="1802" width="9.625" style="7" customWidth="1"/>
    <col min="1803" max="1803" width="6.25" style="7" customWidth="1"/>
    <col min="1804" max="1804" width="12.125" style="7" customWidth="1"/>
    <col min="1805" max="1805" width="10.625" style="7"/>
    <col min="1806" max="1806" width="13" style="7" customWidth="1"/>
    <col min="1807" max="1807" width="10.625" style="7"/>
    <col min="1808" max="1808" width="13.25" style="7" customWidth="1"/>
    <col min="1809" max="2047" width="10.625" style="7"/>
    <col min="2048" max="2048" width="5.875" style="7" bestFit="1" customWidth="1"/>
    <col min="2049" max="2049" width="7" style="7" customWidth="1"/>
    <col min="2050" max="2050" width="18.125" style="7" customWidth="1"/>
    <col min="2051" max="2051" width="6.375" style="7" bestFit="1" customWidth="1"/>
    <col min="2052" max="2052" width="9.625" style="7" customWidth="1"/>
    <col min="2053" max="2053" width="14.5" style="7" customWidth="1"/>
    <col min="2054" max="2054" width="15.625" style="7" customWidth="1"/>
    <col min="2055" max="2055" width="16.375" style="7" customWidth="1"/>
    <col min="2056" max="2056" width="13.5" style="7" customWidth="1"/>
    <col min="2057" max="2057" width="15" style="7" customWidth="1"/>
    <col min="2058" max="2058" width="9.625" style="7" customWidth="1"/>
    <col min="2059" max="2059" width="6.25" style="7" customWidth="1"/>
    <col min="2060" max="2060" width="12.125" style="7" customWidth="1"/>
    <col min="2061" max="2061" width="10.625" style="7"/>
    <col min="2062" max="2062" width="13" style="7" customWidth="1"/>
    <col min="2063" max="2063" width="10.625" style="7"/>
    <col min="2064" max="2064" width="13.25" style="7" customWidth="1"/>
    <col min="2065" max="2303" width="10.625" style="7"/>
    <col min="2304" max="2304" width="5.875" style="7" bestFit="1" customWidth="1"/>
    <col min="2305" max="2305" width="7" style="7" customWidth="1"/>
    <col min="2306" max="2306" width="18.125" style="7" customWidth="1"/>
    <col min="2307" max="2307" width="6.375" style="7" bestFit="1" customWidth="1"/>
    <col min="2308" max="2308" width="9.625" style="7" customWidth="1"/>
    <col min="2309" max="2309" width="14.5" style="7" customWidth="1"/>
    <col min="2310" max="2310" width="15.625" style="7" customWidth="1"/>
    <col min="2311" max="2311" width="16.375" style="7" customWidth="1"/>
    <col min="2312" max="2312" width="13.5" style="7" customWidth="1"/>
    <col min="2313" max="2313" width="15" style="7" customWidth="1"/>
    <col min="2314" max="2314" width="9.625" style="7" customWidth="1"/>
    <col min="2315" max="2315" width="6.25" style="7" customWidth="1"/>
    <col min="2316" max="2316" width="12.125" style="7" customWidth="1"/>
    <col min="2317" max="2317" width="10.625" style="7"/>
    <col min="2318" max="2318" width="13" style="7" customWidth="1"/>
    <col min="2319" max="2319" width="10.625" style="7"/>
    <col min="2320" max="2320" width="13.25" style="7" customWidth="1"/>
    <col min="2321" max="2559" width="10.625" style="7"/>
    <col min="2560" max="2560" width="5.875" style="7" bestFit="1" customWidth="1"/>
    <col min="2561" max="2561" width="7" style="7" customWidth="1"/>
    <col min="2562" max="2562" width="18.125" style="7" customWidth="1"/>
    <col min="2563" max="2563" width="6.375" style="7" bestFit="1" customWidth="1"/>
    <col min="2564" max="2564" width="9.625" style="7" customWidth="1"/>
    <col min="2565" max="2565" width="14.5" style="7" customWidth="1"/>
    <col min="2566" max="2566" width="15.625" style="7" customWidth="1"/>
    <col min="2567" max="2567" width="16.375" style="7" customWidth="1"/>
    <col min="2568" max="2568" width="13.5" style="7" customWidth="1"/>
    <col min="2569" max="2569" width="15" style="7" customWidth="1"/>
    <col min="2570" max="2570" width="9.625" style="7" customWidth="1"/>
    <col min="2571" max="2571" width="6.25" style="7" customWidth="1"/>
    <col min="2572" max="2572" width="12.125" style="7" customWidth="1"/>
    <col min="2573" max="2573" width="10.625" style="7"/>
    <col min="2574" max="2574" width="13" style="7" customWidth="1"/>
    <col min="2575" max="2575" width="10.625" style="7"/>
    <col min="2576" max="2576" width="13.25" style="7" customWidth="1"/>
    <col min="2577" max="2815" width="10.625" style="7"/>
    <col min="2816" max="2816" width="5.875" style="7" bestFit="1" customWidth="1"/>
    <col min="2817" max="2817" width="7" style="7" customWidth="1"/>
    <col min="2818" max="2818" width="18.125" style="7" customWidth="1"/>
    <col min="2819" max="2819" width="6.375" style="7" bestFit="1" customWidth="1"/>
    <col min="2820" max="2820" width="9.625" style="7" customWidth="1"/>
    <col min="2821" max="2821" width="14.5" style="7" customWidth="1"/>
    <col min="2822" max="2822" width="15.625" style="7" customWidth="1"/>
    <col min="2823" max="2823" width="16.375" style="7" customWidth="1"/>
    <col min="2824" max="2824" width="13.5" style="7" customWidth="1"/>
    <col min="2825" max="2825" width="15" style="7" customWidth="1"/>
    <col min="2826" max="2826" width="9.625" style="7" customWidth="1"/>
    <col min="2827" max="2827" width="6.25" style="7" customWidth="1"/>
    <col min="2828" max="2828" width="12.125" style="7" customWidth="1"/>
    <col min="2829" max="2829" width="10.625" style="7"/>
    <col min="2830" max="2830" width="13" style="7" customWidth="1"/>
    <col min="2831" max="2831" width="10.625" style="7"/>
    <col min="2832" max="2832" width="13.25" style="7" customWidth="1"/>
    <col min="2833" max="3071" width="10.625" style="7"/>
    <col min="3072" max="3072" width="5.875" style="7" bestFit="1" customWidth="1"/>
    <col min="3073" max="3073" width="7" style="7" customWidth="1"/>
    <col min="3074" max="3074" width="18.125" style="7" customWidth="1"/>
    <col min="3075" max="3075" width="6.375" style="7" bestFit="1" customWidth="1"/>
    <col min="3076" max="3076" width="9.625" style="7" customWidth="1"/>
    <col min="3077" max="3077" width="14.5" style="7" customWidth="1"/>
    <col min="3078" max="3078" width="15.625" style="7" customWidth="1"/>
    <col min="3079" max="3079" width="16.375" style="7" customWidth="1"/>
    <col min="3080" max="3080" width="13.5" style="7" customWidth="1"/>
    <col min="3081" max="3081" width="15" style="7" customWidth="1"/>
    <col min="3082" max="3082" width="9.625" style="7" customWidth="1"/>
    <col min="3083" max="3083" width="6.25" style="7" customWidth="1"/>
    <col min="3084" max="3084" width="12.125" style="7" customWidth="1"/>
    <col min="3085" max="3085" width="10.625" style="7"/>
    <col min="3086" max="3086" width="13" style="7" customWidth="1"/>
    <col min="3087" max="3087" width="10.625" style="7"/>
    <col min="3088" max="3088" width="13.25" style="7" customWidth="1"/>
    <col min="3089" max="3327" width="10.625" style="7"/>
    <col min="3328" max="3328" width="5.875" style="7" bestFit="1" customWidth="1"/>
    <col min="3329" max="3329" width="7" style="7" customWidth="1"/>
    <col min="3330" max="3330" width="18.125" style="7" customWidth="1"/>
    <col min="3331" max="3331" width="6.375" style="7" bestFit="1" customWidth="1"/>
    <col min="3332" max="3332" width="9.625" style="7" customWidth="1"/>
    <col min="3333" max="3333" width="14.5" style="7" customWidth="1"/>
    <col min="3334" max="3334" width="15.625" style="7" customWidth="1"/>
    <col min="3335" max="3335" width="16.375" style="7" customWidth="1"/>
    <col min="3336" max="3336" width="13.5" style="7" customWidth="1"/>
    <col min="3337" max="3337" width="15" style="7" customWidth="1"/>
    <col min="3338" max="3338" width="9.625" style="7" customWidth="1"/>
    <col min="3339" max="3339" width="6.25" style="7" customWidth="1"/>
    <col min="3340" max="3340" width="12.125" style="7" customWidth="1"/>
    <col min="3341" max="3341" width="10.625" style="7"/>
    <col min="3342" max="3342" width="13" style="7" customWidth="1"/>
    <col min="3343" max="3343" width="10.625" style="7"/>
    <col min="3344" max="3344" width="13.25" style="7" customWidth="1"/>
    <col min="3345" max="3583" width="10.625" style="7"/>
    <col min="3584" max="3584" width="5.875" style="7" bestFit="1" customWidth="1"/>
    <col min="3585" max="3585" width="7" style="7" customWidth="1"/>
    <col min="3586" max="3586" width="18.125" style="7" customWidth="1"/>
    <col min="3587" max="3587" width="6.375" style="7" bestFit="1" customWidth="1"/>
    <col min="3588" max="3588" width="9.625" style="7" customWidth="1"/>
    <col min="3589" max="3589" width="14.5" style="7" customWidth="1"/>
    <col min="3590" max="3590" width="15.625" style="7" customWidth="1"/>
    <col min="3591" max="3591" width="16.375" style="7" customWidth="1"/>
    <col min="3592" max="3592" width="13.5" style="7" customWidth="1"/>
    <col min="3593" max="3593" width="15" style="7" customWidth="1"/>
    <col min="3594" max="3594" width="9.625" style="7" customWidth="1"/>
    <col min="3595" max="3595" width="6.25" style="7" customWidth="1"/>
    <col min="3596" max="3596" width="12.125" style="7" customWidth="1"/>
    <col min="3597" max="3597" width="10.625" style="7"/>
    <col min="3598" max="3598" width="13" style="7" customWidth="1"/>
    <col min="3599" max="3599" width="10.625" style="7"/>
    <col min="3600" max="3600" width="13.25" style="7" customWidth="1"/>
    <col min="3601" max="3839" width="10.625" style="7"/>
    <col min="3840" max="3840" width="5.875" style="7" bestFit="1" customWidth="1"/>
    <col min="3841" max="3841" width="7" style="7" customWidth="1"/>
    <col min="3842" max="3842" width="18.125" style="7" customWidth="1"/>
    <col min="3843" max="3843" width="6.375" style="7" bestFit="1" customWidth="1"/>
    <col min="3844" max="3844" width="9.625" style="7" customWidth="1"/>
    <col min="3845" max="3845" width="14.5" style="7" customWidth="1"/>
    <col min="3846" max="3846" width="15.625" style="7" customWidth="1"/>
    <col min="3847" max="3847" width="16.375" style="7" customWidth="1"/>
    <col min="3848" max="3848" width="13.5" style="7" customWidth="1"/>
    <col min="3849" max="3849" width="15" style="7" customWidth="1"/>
    <col min="3850" max="3850" width="9.625" style="7" customWidth="1"/>
    <col min="3851" max="3851" width="6.25" style="7" customWidth="1"/>
    <col min="3852" max="3852" width="12.125" style="7" customWidth="1"/>
    <col min="3853" max="3853" width="10.625" style="7"/>
    <col min="3854" max="3854" width="13" style="7" customWidth="1"/>
    <col min="3855" max="3855" width="10.625" style="7"/>
    <col min="3856" max="3856" width="13.25" style="7" customWidth="1"/>
    <col min="3857" max="4095" width="10.625" style="7"/>
    <col min="4096" max="4096" width="5.875" style="7" bestFit="1" customWidth="1"/>
    <col min="4097" max="4097" width="7" style="7" customWidth="1"/>
    <col min="4098" max="4098" width="18.125" style="7" customWidth="1"/>
    <col min="4099" max="4099" width="6.375" style="7" bestFit="1" customWidth="1"/>
    <col min="4100" max="4100" width="9.625" style="7" customWidth="1"/>
    <col min="4101" max="4101" width="14.5" style="7" customWidth="1"/>
    <col min="4102" max="4102" width="15.625" style="7" customWidth="1"/>
    <col min="4103" max="4103" width="16.375" style="7" customWidth="1"/>
    <col min="4104" max="4104" width="13.5" style="7" customWidth="1"/>
    <col min="4105" max="4105" width="15" style="7" customWidth="1"/>
    <col min="4106" max="4106" width="9.625" style="7" customWidth="1"/>
    <col min="4107" max="4107" width="6.25" style="7" customWidth="1"/>
    <col min="4108" max="4108" width="12.125" style="7" customWidth="1"/>
    <col min="4109" max="4109" width="10.625" style="7"/>
    <col min="4110" max="4110" width="13" style="7" customWidth="1"/>
    <col min="4111" max="4111" width="10.625" style="7"/>
    <col min="4112" max="4112" width="13.25" style="7" customWidth="1"/>
    <col min="4113" max="4351" width="10.625" style="7"/>
    <col min="4352" max="4352" width="5.875" style="7" bestFit="1" customWidth="1"/>
    <col min="4353" max="4353" width="7" style="7" customWidth="1"/>
    <col min="4354" max="4354" width="18.125" style="7" customWidth="1"/>
    <col min="4355" max="4355" width="6.375" style="7" bestFit="1" customWidth="1"/>
    <col min="4356" max="4356" width="9.625" style="7" customWidth="1"/>
    <col min="4357" max="4357" width="14.5" style="7" customWidth="1"/>
    <col min="4358" max="4358" width="15.625" style="7" customWidth="1"/>
    <col min="4359" max="4359" width="16.375" style="7" customWidth="1"/>
    <col min="4360" max="4360" width="13.5" style="7" customWidth="1"/>
    <col min="4361" max="4361" width="15" style="7" customWidth="1"/>
    <col min="4362" max="4362" width="9.625" style="7" customWidth="1"/>
    <col min="4363" max="4363" width="6.25" style="7" customWidth="1"/>
    <col min="4364" max="4364" width="12.125" style="7" customWidth="1"/>
    <col min="4365" max="4365" width="10.625" style="7"/>
    <col min="4366" max="4366" width="13" style="7" customWidth="1"/>
    <col min="4367" max="4367" width="10.625" style="7"/>
    <col min="4368" max="4368" width="13.25" style="7" customWidth="1"/>
    <col min="4369" max="4607" width="10.625" style="7"/>
    <col min="4608" max="4608" width="5.875" style="7" bestFit="1" customWidth="1"/>
    <col min="4609" max="4609" width="7" style="7" customWidth="1"/>
    <col min="4610" max="4610" width="18.125" style="7" customWidth="1"/>
    <col min="4611" max="4611" width="6.375" style="7" bestFit="1" customWidth="1"/>
    <col min="4612" max="4612" width="9.625" style="7" customWidth="1"/>
    <col min="4613" max="4613" width="14.5" style="7" customWidth="1"/>
    <col min="4614" max="4614" width="15.625" style="7" customWidth="1"/>
    <col min="4615" max="4615" width="16.375" style="7" customWidth="1"/>
    <col min="4616" max="4616" width="13.5" style="7" customWidth="1"/>
    <col min="4617" max="4617" width="15" style="7" customWidth="1"/>
    <col min="4618" max="4618" width="9.625" style="7" customWidth="1"/>
    <col min="4619" max="4619" width="6.25" style="7" customWidth="1"/>
    <col min="4620" max="4620" width="12.125" style="7" customWidth="1"/>
    <col min="4621" max="4621" width="10.625" style="7"/>
    <col min="4622" max="4622" width="13" style="7" customWidth="1"/>
    <col min="4623" max="4623" width="10.625" style="7"/>
    <col min="4624" max="4624" width="13.25" style="7" customWidth="1"/>
    <col min="4625" max="4863" width="10.625" style="7"/>
    <col min="4864" max="4864" width="5.875" style="7" bestFit="1" customWidth="1"/>
    <col min="4865" max="4865" width="7" style="7" customWidth="1"/>
    <col min="4866" max="4866" width="18.125" style="7" customWidth="1"/>
    <col min="4867" max="4867" width="6.375" style="7" bestFit="1" customWidth="1"/>
    <col min="4868" max="4868" width="9.625" style="7" customWidth="1"/>
    <col min="4869" max="4869" width="14.5" style="7" customWidth="1"/>
    <col min="4870" max="4870" width="15.625" style="7" customWidth="1"/>
    <col min="4871" max="4871" width="16.375" style="7" customWidth="1"/>
    <col min="4872" max="4872" width="13.5" style="7" customWidth="1"/>
    <col min="4873" max="4873" width="15" style="7" customWidth="1"/>
    <col min="4874" max="4874" width="9.625" style="7" customWidth="1"/>
    <col min="4875" max="4875" width="6.25" style="7" customWidth="1"/>
    <col min="4876" max="4876" width="12.125" style="7" customWidth="1"/>
    <col min="4877" max="4877" width="10.625" style="7"/>
    <col min="4878" max="4878" width="13" style="7" customWidth="1"/>
    <col min="4879" max="4879" width="10.625" style="7"/>
    <col min="4880" max="4880" width="13.25" style="7" customWidth="1"/>
    <col min="4881" max="5119" width="10.625" style="7"/>
    <col min="5120" max="5120" width="5.875" style="7" bestFit="1" customWidth="1"/>
    <col min="5121" max="5121" width="7" style="7" customWidth="1"/>
    <col min="5122" max="5122" width="18.125" style="7" customWidth="1"/>
    <col min="5123" max="5123" width="6.375" style="7" bestFit="1" customWidth="1"/>
    <col min="5124" max="5124" width="9.625" style="7" customWidth="1"/>
    <col min="5125" max="5125" width="14.5" style="7" customWidth="1"/>
    <col min="5126" max="5126" width="15.625" style="7" customWidth="1"/>
    <col min="5127" max="5127" width="16.375" style="7" customWidth="1"/>
    <col min="5128" max="5128" width="13.5" style="7" customWidth="1"/>
    <col min="5129" max="5129" width="15" style="7" customWidth="1"/>
    <col min="5130" max="5130" width="9.625" style="7" customWidth="1"/>
    <col min="5131" max="5131" width="6.25" style="7" customWidth="1"/>
    <col min="5132" max="5132" width="12.125" style="7" customWidth="1"/>
    <col min="5133" max="5133" width="10.625" style="7"/>
    <col min="5134" max="5134" width="13" style="7" customWidth="1"/>
    <col min="5135" max="5135" width="10.625" style="7"/>
    <col min="5136" max="5136" width="13.25" style="7" customWidth="1"/>
    <col min="5137" max="5375" width="10.625" style="7"/>
    <col min="5376" max="5376" width="5.875" style="7" bestFit="1" customWidth="1"/>
    <col min="5377" max="5377" width="7" style="7" customWidth="1"/>
    <col min="5378" max="5378" width="18.125" style="7" customWidth="1"/>
    <col min="5379" max="5379" width="6.375" style="7" bestFit="1" customWidth="1"/>
    <col min="5380" max="5380" width="9.625" style="7" customWidth="1"/>
    <col min="5381" max="5381" width="14.5" style="7" customWidth="1"/>
    <col min="5382" max="5382" width="15.625" style="7" customWidth="1"/>
    <col min="5383" max="5383" width="16.375" style="7" customWidth="1"/>
    <col min="5384" max="5384" width="13.5" style="7" customWidth="1"/>
    <col min="5385" max="5385" width="15" style="7" customWidth="1"/>
    <col min="5386" max="5386" width="9.625" style="7" customWidth="1"/>
    <col min="5387" max="5387" width="6.25" style="7" customWidth="1"/>
    <col min="5388" max="5388" width="12.125" style="7" customWidth="1"/>
    <col min="5389" max="5389" width="10.625" style="7"/>
    <col min="5390" max="5390" width="13" style="7" customWidth="1"/>
    <col min="5391" max="5391" width="10.625" style="7"/>
    <col min="5392" max="5392" width="13.25" style="7" customWidth="1"/>
    <col min="5393" max="5631" width="10.625" style="7"/>
    <col min="5632" max="5632" width="5.875" style="7" bestFit="1" customWidth="1"/>
    <col min="5633" max="5633" width="7" style="7" customWidth="1"/>
    <col min="5634" max="5634" width="18.125" style="7" customWidth="1"/>
    <col min="5635" max="5635" width="6.375" style="7" bestFit="1" customWidth="1"/>
    <col min="5636" max="5636" width="9.625" style="7" customWidth="1"/>
    <col min="5637" max="5637" width="14.5" style="7" customWidth="1"/>
    <col min="5638" max="5638" width="15.625" style="7" customWidth="1"/>
    <col min="5639" max="5639" width="16.375" style="7" customWidth="1"/>
    <col min="5640" max="5640" width="13.5" style="7" customWidth="1"/>
    <col min="5641" max="5641" width="15" style="7" customWidth="1"/>
    <col min="5642" max="5642" width="9.625" style="7" customWidth="1"/>
    <col min="5643" max="5643" width="6.25" style="7" customWidth="1"/>
    <col min="5644" max="5644" width="12.125" style="7" customWidth="1"/>
    <col min="5645" max="5645" width="10.625" style="7"/>
    <col min="5646" max="5646" width="13" style="7" customWidth="1"/>
    <col min="5647" max="5647" width="10.625" style="7"/>
    <col min="5648" max="5648" width="13.25" style="7" customWidth="1"/>
    <col min="5649" max="5887" width="10.625" style="7"/>
    <col min="5888" max="5888" width="5.875" style="7" bestFit="1" customWidth="1"/>
    <col min="5889" max="5889" width="7" style="7" customWidth="1"/>
    <col min="5890" max="5890" width="18.125" style="7" customWidth="1"/>
    <col min="5891" max="5891" width="6.375" style="7" bestFit="1" customWidth="1"/>
    <col min="5892" max="5892" width="9.625" style="7" customWidth="1"/>
    <col min="5893" max="5893" width="14.5" style="7" customWidth="1"/>
    <col min="5894" max="5894" width="15.625" style="7" customWidth="1"/>
    <col min="5895" max="5895" width="16.375" style="7" customWidth="1"/>
    <col min="5896" max="5896" width="13.5" style="7" customWidth="1"/>
    <col min="5897" max="5897" width="15" style="7" customWidth="1"/>
    <col min="5898" max="5898" width="9.625" style="7" customWidth="1"/>
    <col min="5899" max="5899" width="6.25" style="7" customWidth="1"/>
    <col min="5900" max="5900" width="12.125" style="7" customWidth="1"/>
    <col min="5901" max="5901" width="10.625" style="7"/>
    <col min="5902" max="5902" width="13" style="7" customWidth="1"/>
    <col min="5903" max="5903" width="10.625" style="7"/>
    <col min="5904" max="5904" width="13.25" style="7" customWidth="1"/>
    <col min="5905" max="6143" width="10.625" style="7"/>
    <col min="6144" max="6144" width="5.875" style="7" bestFit="1" customWidth="1"/>
    <col min="6145" max="6145" width="7" style="7" customWidth="1"/>
    <col min="6146" max="6146" width="18.125" style="7" customWidth="1"/>
    <col min="6147" max="6147" width="6.375" style="7" bestFit="1" customWidth="1"/>
    <col min="6148" max="6148" width="9.625" style="7" customWidth="1"/>
    <col min="6149" max="6149" width="14.5" style="7" customWidth="1"/>
    <col min="6150" max="6150" width="15.625" style="7" customWidth="1"/>
    <col min="6151" max="6151" width="16.375" style="7" customWidth="1"/>
    <col min="6152" max="6152" width="13.5" style="7" customWidth="1"/>
    <col min="6153" max="6153" width="15" style="7" customWidth="1"/>
    <col min="6154" max="6154" width="9.625" style="7" customWidth="1"/>
    <col min="6155" max="6155" width="6.25" style="7" customWidth="1"/>
    <col min="6156" max="6156" width="12.125" style="7" customWidth="1"/>
    <col min="6157" max="6157" width="10.625" style="7"/>
    <col min="6158" max="6158" width="13" style="7" customWidth="1"/>
    <col min="6159" max="6159" width="10.625" style="7"/>
    <col min="6160" max="6160" width="13.25" style="7" customWidth="1"/>
    <col min="6161" max="6399" width="10.625" style="7"/>
    <col min="6400" max="6400" width="5.875" style="7" bestFit="1" customWidth="1"/>
    <col min="6401" max="6401" width="7" style="7" customWidth="1"/>
    <col min="6402" max="6402" width="18.125" style="7" customWidth="1"/>
    <col min="6403" max="6403" width="6.375" style="7" bestFit="1" customWidth="1"/>
    <col min="6404" max="6404" width="9.625" style="7" customWidth="1"/>
    <col min="6405" max="6405" width="14.5" style="7" customWidth="1"/>
    <col min="6406" max="6406" width="15.625" style="7" customWidth="1"/>
    <col min="6407" max="6407" width="16.375" style="7" customWidth="1"/>
    <col min="6408" max="6408" width="13.5" style="7" customWidth="1"/>
    <col min="6409" max="6409" width="15" style="7" customWidth="1"/>
    <col min="6410" max="6410" width="9.625" style="7" customWidth="1"/>
    <col min="6411" max="6411" width="6.25" style="7" customWidth="1"/>
    <col min="6412" max="6412" width="12.125" style="7" customWidth="1"/>
    <col min="6413" max="6413" width="10.625" style="7"/>
    <col min="6414" max="6414" width="13" style="7" customWidth="1"/>
    <col min="6415" max="6415" width="10.625" style="7"/>
    <col min="6416" max="6416" width="13.25" style="7" customWidth="1"/>
    <col min="6417" max="6655" width="10.625" style="7"/>
    <col min="6656" max="6656" width="5.875" style="7" bestFit="1" customWidth="1"/>
    <col min="6657" max="6657" width="7" style="7" customWidth="1"/>
    <col min="6658" max="6658" width="18.125" style="7" customWidth="1"/>
    <col min="6659" max="6659" width="6.375" style="7" bestFit="1" customWidth="1"/>
    <col min="6660" max="6660" width="9.625" style="7" customWidth="1"/>
    <col min="6661" max="6661" width="14.5" style="7" customWidth="1"/>
    <col min="6662" max="6662" width="15.625" style="7" customWidth="1"/>
    <col min="6663" max="6663" width="16.375" style="7" customWidth="1"/>
    <col min="6664" max="6664" width="13.5" style="7" customWidth="1"/>
    <col min="6665" max="6665" width="15" style="7" customWidth="1"/>
    <col min="6666" max="6666" width="9.625" style="7" customWidth="1"/>
    <col min="6667" max="6667" width="6.25" style="7" customWidth="1"/>
    <col min="6668" max="6668" width="12.125" style="7" customWidth="1"/>
    <col min="6669" max="6669" width="10.625" style="7"/>
    <col min="6670" max="6670" width="13" style="7" customWidth="1"/>
    <col min="6671" max="6671" width="10.625" style="7"/>
    <col min="6672" max="6672" width="13.25" style="7" customWidth="1"/>
    <col min="6673" max="6911" width="10.625" style="7"/>
    <col min="6912" max="6912" width="5.875" style="7" bestFit="1" customWidth="1"/>
    <col min="6913" max="6913" width="7" style="7" customWidth="1"/>
    <col min="6914" max="6914" width="18.125" style="7" customWidth="1"/>
    <col min="6915" max="6915" width="6.375" style="7" bestFit="1" customWidth="1"/>
    <col min="6916" max="6916" width="9.625" style="7" customWidth="1"/>
    <col min="6917" max="6917" width="14.5" style="7" customWidth="1"/>
    <col min="6918" max="6918" width="15.625" style="7" customWidth="1"/>
    <col min="6919" max="6919" width="16.375" style="7" customWidth="1"/>
    <col min="6920" max="6920" width="13.5" style="7" customWidth="1"/>
    <col min="6921" max="6921" width="15" style="7" customWidth="1"/>
    <col min="6922" max="6922" width="9.625" style="7" customWidth="1"/>
    <col min="6923" max="6923" width="6.25" style="7" customWidth="1"/>
    <col min="6924" max="6924" width="12.125" style="7" customWidth="1"/>
    <col min="6925" max="6925" width="10.625" style="7"/>
    <col min="6926" max="6926" width="13" style="7" customWidth="1"/>
    <col min="6927" max="6927" width="10.625" style="7"/>
    <col min="6928" max="6928" width="13.25" style="7" customWidth="1"/>
    <col min="6929" max="7167" width="10.625" style="7"/>
    <col min="7168" max="7168" width="5.875" style="7" bestFit="1" customWidth="1"/>
    <col min="7169" max="7169" width="7" style="7" customWidth="1"/>
    <col min="7170" max="7170" width="18.125" style="7" customWidth="1"/>
    <col min="7171" max="7171" width="6.375" style="7" bestFit="1" customWidth="1"/>
    <col min="7172" max="7172" width="9.625" style="7" customWidth="1"/>
    <col min="7173" max="7173" width="14.5" style="7" customWidth="1"/>
    <col min="7174" max="7174" width="15.625" style="7" customWidth="1"/>
    <col min="7175" max="7175" width="16.375" style="7" customWidth="1"/>
    <col min="7176" max="7176" width="13.5" style="7" customWidth="1"/>
    <col min="7177" max="7177" width="15" style="7" customWidth="1"/>
    <col min="7178" max="7178" width="9.625" style="7" customWidth="1"/>
    <col min="7179" max="7179" width="6.25" style="7" customWidth="1"/>
    <col min="7180" max="7180" width="12.125" style="7" customWidth="1"/>
    <col min="7181" max="7181" width="10.625" style="7"/>
    <col min="7182" max="7182" width="13" style="7" customWidth="1"/>
    <col min="7183" max="7183" width="10.625" style="7"/>
    <col min="7184" max="7184" width="13.25" style="7" customWidth="1"/>
    <col min="7185" max="7423" width="10.625" style="7"/>
    <col min="7424" max="7424" width="5.875" style="7" bestFit="1" customWidth="1"/>
    <col min="7425" max="7425" width="7" style="7" customWidth="1"/>
    <col min="7426" max="7426" width="18.125" style="7" customWidth="1"/>
    <col min="7427" max="7427" width="6.375" style="7" bestFit="1" customWidth="1"/>
    <col min="7428" max="7428" width="9.625" style="7" customWidth="1"/>
    <col min="7429" max="7429" width="14.5" style="7" customWidth="1"/>
    <col min="7430" max="7430" width="15.625" style="7" customWidth="1"/>
    <col min="7431" max="7431" width="16.375" style="7" customWidth="1"/>
    <col min="7432" max="7432" width="13.5" style="7" customWidth="1"/>
    <col min="7433" max="7433" width="15" style="7" customWidth="1"/>
    <col min="7434" max="7434" width="9.625" style="7" customWidth="1"/>
    <col min="7435" max="7435" width="6.25" style="7" customWidth="1"/>
    <col min="7436" max="7436" width="12.125" style="7" customWidth="1"/>
    <col min="7437" max="7437" width="10.625" style="7"/>
    <col min="7438" max="7438" width="13" style="7" customWidth="1"/>
    <col min="7439" max="7439" width="10.625" style="7"/>
    <col min="7440" max="7440" width="13.25" style="7" customWidth="1"/>
    <col min="7441" max="7679" width="10.625" style="7"/>
    <col min="7680" max="7680" width="5.875" style="7" bestFit="1" customWidth="1"/>
    <col min="7681" max="7681" width="7" style="7" customWidth="1"/>
    <col min="7682" max="7682" width="18.125" style="7" customWidth="1"/>
    <col min="7683" max="7683" width="6.375" style="7" bestFit="1" customWidth="1"/>
    <col min="7684" max="7684" width="9.625" style="7" customWidth="1"/>
    <col min="7685" max="7685" width="14.5" style="7" customWidth="1"/>
    <col min="7686" max="7686" width="15.625" style="7" customWidth="1"/>
    <col min="7687" max="7687" width="16.375" style="7" customWidth="1"/>
    <col min="7688" max="7688" width="13.5" style="7" customWidth="1"/>
    <col min="7689" max="7689" width="15" style="7" customWidth="1"/>
    <col min="7690" max="7690" width="9.625" style="7" customWidth="1"/>
    <col min="7691" max="7691" width="6.25" style="7" customWidth="1"/>
    <col min="7692" max="7692" width="12.125" style="7" customWidth="1"/>
    <col min="7693" max="7693" width="10.625" style="7"/>
    <col min="7694" max="7694" width="13" style="7" customWidth="1"/>
    <col min="7695" max="7695" width="10.625" style="7"/>
    <col min="7696" max="7696" width="13.25" style="7" customWidth="1"/>
    <col min="7697" max="7935" width="10.625" style="7"/>
    <col min="7936" max="7936" width="5.875" style="7" bestFit="1" customWidth="1"/>
    <col min="7937" max="7937" width="7" style="7" customWidth="1"/>
    <col min="7938" max="7938" width="18.125" style="7" customWidth="1"/>
    <col min="7939" max="7939" width="6.375" style="7" bestFit="1" customWidth="1"/>
    <col min="7940" max="7940" width="9.625" style="7" customWidth="1"/>
    <col min="7941" max="7941" width="14.5" style="7" customWidth="1"/>
    <col min="7942" max="7942" width="15.625" style="7" customWidth="1"/>
    <col min="7943" max="7943" width="16.375" style="7" customWidth="1"/>
    <col min="7944" max="7944" width="13.5" style="7" customWidth="1"/>
    <col min="7945" max="7945" width="15" style="7" customWidth="1"/>
    <col min="7946" max="7946" width="9.625" style="7" customWidth="1"/>
    <col min="7947" max="7947" width="6.25" style="7" customWidth="1"/>
    <col min="7948" max="7948" width="12.125" style="7" customWidth="1"/>
    <col min="7949" max="7949" width="10.625" style="7"/>
    <col min="7950" max="7950" width="13" style="7" customWidth="1"/>
    <col min="7951" max="7951" width="10.625" style="7"/>
    <col min="7952" max="7952" width="13.25" style="7" customWidth="1"/>
    <col min="7953" max="8191" width="10.625" style="7"/>
    <col min="8192" max="8192" width="5.875" style="7" bestFit="1" customWidth="1"/>
    <col min="8193" max="8193" width="7" style="7" customWidth="1"/>
    <col min="8194" max="8194" width="18.125" style="7" customWidth="1"/>
    <col min="8195" max="8195" width="6.375" style="7" bestFit="1" customWidth="1"/>
    <col min="8196" max="8196" width="9.625" style="7" customWidth="1"/>
    <col min="8197" max="8197" width="14.5" style="7" customWidth="1"/>
    <col min="8198" max="8198" width="15.625" style="7" customWidth="1"/>
    <col min="8199" max="8199" width="16.375" style="7" customWidth="1"/>
    <col min="8200" max="8200" width="13.5" style="7" customWidth="1"/>
    <col min="8201" max="8201" width="15" style="7" customWidth="1"/>
    <col min="8202" max="8202" width="9.625" style="7" customWidth="1"/>
    <col min="8203" max="8203" width="6.25" style="7" customWidth="1"/>
    <col min="8204" max="8204" width="12.125" style="7" customWidth="1"/>
    <col min="8205" max="8205" width="10.625" style="7"/>
    <col min="8206" max="8206" width="13" style="7" customWidth="1"/>
    <col min="8207" max="8207" width="10.625" style="7"/>
    <col min="8208" max="8208" width="13.25" style="7" customWidth="1"/>
    <col min="8209" max="8447" width="10.625" style="7"/>
    <col min="8448" max="8448" width="5.875" style="7" bestFit="1" customWidth="1"/>
    <col min="8449" max="8449" width="7" style="7" customWidth="1"/>
    <col min="8450" max="8450" width="18.125" style="7" customWidth="1"/>
    <col min="8451" max="8451" width="6.375" style="7" bestFit="1" customWidth="1"/>
    <col min="8452" max="8452" width="9.625" style="7" customWidth="1"/>
    <col min="8453" max="8453" width="14.5" style="7" customWidth="1"/>
    <col min="8454" max="8454" width="15.625" style="7" customWidth="1"/>
    <col min="8455" max="8455" width="16.375" style="7" customWidth="1"/>
    <col min="8456" max="8456" width="13.5" style="7" customWidth="1"/>
    <col min="8457" max="8457" width="15" style="7" customWidth="1"/>
    <col min="8458" max="8458" width="9.625" style="7" customWidth="1"/>
    <col min="8459" max="8459" width="6.25" style="7" customWidth="1"/>
    <col min="8460" max="8460" width="12.125" style="7" customWidth="1"/>
    <col min="8461" max="8461" width="10.625" style="7"/>
    <col min="8462" max="8462" width="13" style="7" customWidth="1"/>
    <col min="8463" max="8463" width="10.625" style="7"/>
    <col min="8464" max="8464" width="13.25" style="7" customWidth="1"/>
    <col min="8465" max="8703" width="10.625" style="7"/>
    <col min="8704" max="8704" width="5.875" style="7" bestFit="1" customWidth="1"/>
    <col min="8705" max="8705" width="7" style="7" customWidth="1"/>
    <col min="8706" max="8706" width="18.125" style="7" customWidth="1"/>
    <col min="8707" max="8707" width="6.375" style="7" bestFit="1" customWidth="1"/>
    <col min="8708" max="8708" width="9.625" style="7" customWidth="1"/>
    <col min="8709" max="8709" width="14.5" style="7" customWidth="1"/>
    <col min="8710" max="8710" width="15.625" style="7" customWidth="1"/>
    <col min="8711" max="8711" width="16.375" style="7" customWidth="1"/>
    <col min="8712" max="8712" width="13.5" style="7" customWidth="1"/>
    <col min="8713" max="8713" width="15" style="7" customWidth="1"/>
    <col min="8714" max="8714" width="9.625" style="7" customWidth="1"/>
    <col min="8715" max="8715" width="6.25" style="7" customWidth="1"/>
    <col min="8716" max="8716" width="12.125" style="7" customWidth="1"/>
    <col min="8717" max="8717" width="10.625" style="7"/>
    <col min="8718" max="8718" width="13" style="7" customWidth="1"/>
    <col min="8719" max="8719" width="10.625" style="7"/>
    <col min="8720" max="8720" width="13.25" style="7" customWidth="1"/>
    <col min="8721" max="8959" width="10.625" style="7"/>
    <col min="8960" max="8960" width="5.875" style="7" bestFit="1" customWidth="1"/>
    <col min="8961" max="8961" width="7" style="7" customWidth="1"/>
    <col min="8962" max="8962" width="18.125" style="7" customWidth="1"/>
    <col min="8963" max="8963" width="6.375" style="7" bestFit="1" customWidth="1"/>
    <col min="8964" max="8964" width="9.625" style="7" customWidth="1"/>
    <col min="8965" max="8965" width="14.5" style="7" customWidth="1"/>
    <col min="8966" max="8966" width="15.625" style="7" customWidth="1"/>
    <col min="8967" max="8967" width="16.375" style="7" customWidth="1"/>
    <col min="8968" max="8968" width="13.5" style="7" customWidth="1"/>
    <col min="8969" max="8969" width="15" style="7" customWidth="1"/>
    <col min="8970" max="8970" width="9.625" style="7" customWidth="1"/>
    <col min="8971" max="8971" width="6.25" style="7" customWidth="1"/>
    <col min="8972" max="8972" width="12.125" style="7" customWidth="1"/>
    <col min="8973" max="8973" width="10.625" style="7"/>
    <col min="8974" max="8974" width="13" style="7" customWidth="1"/>
    <col min="8975" max="8975" width="10.625" style="7"/>
    <col min="8976" max="8976" width="13.25" style="7" customWidth="1"/>
    <col min="8977" max="9215" width="10.625" style="7"/>
    <col min="9216" max="9216" width="5.875" style="7" bestFit="1" customWidth="1"/>
    <col min="9217" max="9217" width="7" style="7" customWidth="1"/>
    <col min="9218" max="9218" width="18.125" style="7" customWidth="1"/>
    <col min="9219" max="9219" width="6.375" style="7" bestFit="1" customWidth="1"/>
    <col min="9220" max="9220" width="9.625" style="7" customWidth="1"/>
    <col min="9221" max="9221" width="14.5" style="7" customWidth="1"/>
    <col min="9222" max="9222" width="15.625" style="7" customWidth="1"/>
    <col min="9223" max="9223" width="16.375" style="7" customWidth="1"/>
    <col min="9224" max="9224" width="13.5" style="7" customWidth="1"/>
    <col min="9225" max="9225" width="15" style="7" customWidth="1"/>
    <col min="9226" max="9226" width="9.625" style="7" customWidth="1"/>
    <col min="9227" max="9227" width="6.25" style="7" customWidth="1"/>
    <col min="9228" max="9228" width="12.125" style="7" customWidth="1"/>
    <col min="9229" max="9229" width="10.625" style="7"/>
    <col min="9230" max="9230" width="13" style="7" customWidth="1"/>
    <col min="9231" max="9231" width="10.625" style="7"/>
    <col min="9232" max="9232" width="13.25" style="7" customWidth="1"/>
    <col min="9233" max="9471" width="10.625" style="7"/>
    <col min="9472" max="9472" width="5.875" style="7" bestFit="1" customWidth="1"/>
    <col min="9473" max="9473" width="7" style="7" customWidth="1"/>
    <col min="9474" max="9474" width="18.125" style="7" customWidth="1"/>
    <col min="9475" max="9475" width="6.375" style="7" bestFit="1" customWidth="1"/>
    <col min="9476" max="9476" width="9.625" style="7" customWidth="1"/>
    <col min="9477" max="9477" width="14.5" style="7" customWidth="1"/>
    <col min="9478" max="9478" width="15.625" style="7" customWidth="1"/>
    <col min="9479" max="9479" width="16.375" style="7" customWidth="1"/>
    <col min="9480" max="9480" width="13.5" style="7" customWidth="1"/>
    <col min="9481" max="9481" width="15" style="7" customWidth="1"/>
    <col min="9482" max="9482" width="9.625" style="7" customWidth="1"/>
    <col min="9483" max="9483" width="6.25" style="7" customWidth="1"/>
    <col min="9484" max="9484" width="12.125" style="7" customWidth="1"/>
    <col min="9485" max="9485" width="10.625" style="7"/>
    <col min="9486" max="9486" width="13" style="7" customWidth="1"/>
    <col min="9487" max="9487" width="10.625" style="7"/>
    <col min="9488" max="9488" width="13.25" style="7" customWidth="1"/>
    <col min="9489" max="9727" width="10.625" style="7"/>
    <col min="9728" max="9728" width="5.875" style="7" bestFit="1" customWidth="1"/>
    <col min="9729" max="9729" width="7" style="7" customWidth="1"/>
    <col min="9730" max="9730" width="18.125" style="7" customWidth="1"/>
    <col min="9731" max="9731" width="6.375" style="7" bestFit="1" customWidth="1"/>
    <col min="9732" max="9732" width="9.625" style="7" customWidth="1"/>
    <col min="9733" max="9733" width="14.5" style="7" customWidth="1"/>
    <col min="9734" max="9734" width="15.625" style="7" customWidth="1"/>
    <col min="9735" max="9735" width="16.375" style="7" customWidth="1"/>
    <col min="9736" max="9736" width="13.5" style="7" customWidth="1"/>
    <col min="9737" max="9737" width="15" style="7" customWidth="1"/>
    <col min="9738" max="9738" width="9.625" style="7" customWidth="1"/>
    <col min="9739" max="9739" width="6.25" style="7" customWidth="1"/>
    <col min="9740" max="9740" width="12.125" style="7" customWidth="1"/>
    <col min="9741" max="9741" width="10.625" style="7"/>
    <col min="9742" max="9742" width="13" style="7" customWidth="1"/>
    <col min="9743" max="9743" width="10.625" style="7"/>
    <col min="9744" max="9744" width="13.25" style="7" customWidth="1"/>
    <col min="9745" max="9983" width="10.625" style="7"/>
    <col min="9984" max="9984" width="5.875" style="7" bestFit="1" customWidth="1"/>
    <col min="9985" max="9985" width="7" style="7" customWidth="1"/>
    <col min="9986" max="9986" width="18.125" style="7" customWidth="1"/>
    <col min="9987" max="9987" width="6.375" style="7" bestFit="1" customWidth="1"/>
    <col min="9988" max="9988" width="9.625" style="7" customWidth="1"/>
    <col min="9989" max="9989" width="14.5" style="7" customWidth="1"/>
    <col min="9990" max="9990" width="15.625" style="7" customWidth="1"/>
    <col min="9991" max="9991" width="16.375" style="7" customWidth="1"/>
    <col min="9992" max="9992" width="13.5" style="7" customWidth="1"/>
    <col min="9993" max="9993" width="15" style="7" customWidth="1"/>
    <col min="9994" max="9994" width="9.625" style="7" customWidth="1"/>
    <col min="9995" max="9995" width="6.25" style="7" customWidth="1"/>
    <col min="9996" max="9996" width="12.125" style="7" customWidth="1"/>
    <col min="9997" max="9997" width="10.625" style="7"/>
    <col min="9998" max="9998" width="13" style="7" customWidth="1"/>
    <col min="9999" max="9999" width="10.625" style="7"/>
    <col min="10000" max="10000" width="13.25" style="7" customWidth="1"/>
    <col min="10001" max="10239" width="10.625" style="7"/>
    <col min="10240" max="10240" width="5.875" style="7" bestFit="1" customWidth="1"/>
    <col min="10241" max="10241" width="7" style="7" customWidth="1"/>
    <col min="10242" max="10242" width="18.125" style="7" customWidth="1"/>
    <col min="10243" max="10243" width="6.375" style="7" bestFit="1" customWidth="1"/>
    <col min="10244" max="10244" width="9.625" style="7" customWidth="1"/>
    <col min="10245" max="10245" width="14.5" style="7" customWidth="1"/>
    <col min="10246" max="10246" width="15.625" style="7" customWidth="1"/>
    <col min="10247" max="10247" width="16.375" style="7" customWidth="1"/>
    <col min="10248" max="10248" width="13.5" style="7" customWidth="1"/>
    <col min="10249" max="10249" width="15" style="7" customWidth="1"/>
    <col min="10250" max="10250" width="9.625" style="7" customWidth="1"/>
    <col min="10251" max="10251" width="6.25" style="7" customWidth="1"/>
    <col min="10252" max="10252" width="12.125" style="7" customWidth="1"/>
    <col min="10253" max="10253" width="10.625" style="7"/>
    <col min="10254" max="10254" width="13" style="7" customWidth="1"/>
    <col min="10255" max="10255" width="10.625" style="7"/>
    <col min="10256" max="10256" width="13.25" style="7" customWidth="1"/>
    <col min="10257" max="10495" width="10.625" style="7"/>
    <col min="10496" max="10496" width="5.875" style="7" bestFit="1" customWidth="1"/>
    <col min="10497" max="10497" width="7" style="7" customWidth="1"/>
    <col min="10498" max="10498" width="18.125" style="7" customWidth="1"/>
    <col min="10499" max="10499" width="6.375" style="7" bestFit="1" customWidth="1"/>
    <col min="10500" max="10500" width="9.625" style="7" customWidth="1"/>
    <col min="10501" max="10501" width="14.5" style="7" customWidth="1"/>
    <col min="10502" max="10502" width="15.625" style="7" customWidth="1"/>
    <col min="10503" max="10503" width="16.375" style="7" customWidth="1"/>
    <col min="10504" max="10504" width="13.5" style="7" customWidth="1"/>
    <col min="10505" max="10505" width="15" style="7" customWidth="1"/>
    <col min="10506" max="10506" width="9.625" style="7" customWidth="1"/>
    <col min="10507" max="10507" width="6.25" style="7" customWidth="1"/>
    <col min="10508" max="10508" width="12.125" style="7" customWidth="1"/>
    <col min="10509" max="10509" width="10.625" style="7"/>
    <col min="10510" max="10510" width="13" style="7" customWidth="1"/>
    <col min="10511" max="10511" width="10.625" style="7"/>
    <col min="10512" max="10512" width="13.25" style="7" customWidth="1"/>
    <col min="10513" max="10751" width="10.625" style="7"/>
    <col min="10752" max="10752" width="5.875" style="7" bestFit="1" customWidth="1"/>
    <col min="10753" max="10753" width="7" style="7" customWidth="1"/>
    <col min="10754" max="10754" width="18.125" style="7" customWidth="1"/>
    <col min="10755" max="10755" width="6.375" style="7" bestFit="1" customWidth="1"/>
    <col min="10756" max="10756" width="9.625" style="7" customWidth="1"/>
    <col min="10757" max="10757" width="14.5" style="7" customWidth="1"/>
    <col min="10758" max="10758" width="15.625" style="7" customWidth="1"/>
    <col min="10759" max="10759" width="16.375" style="7" customWidth="1"/>
    <col min="10760" max="10760" width="13.5" style="7" customWidth="1"/>
    <col min="10761" max="10761" width="15" style="7" customWidth="1"/>
    <col min="10762" max="10762" width="9.625" style="7" customWidth="1"/>
    <col min="10763" max="10763" width="6.25" style="7" customWidth="1"/>
    <col min="10764" max="10764" width="12.125" style="7" customWidth="1"/>
    <col min="10765" max="10765" width="10.625" style="7"/>
    <col min="10766" max="10766" width="13" style="7" customWidth="1"/>
    <col min="10767" max="10767" width="10.625" style="7"/>
    <col min="10768" max="10768" width="13.25" style="7" customWidth="1"/>
    <col min="10769" max="11007" width="10.625" style="7"/>
    <col min="11008" max="11008" width="5.875" style="7" bestFit="1" customWidth="1"/>
    <col min="11009" max="11009" width="7" style="7" customWidth="1"/>
    <col min="11010" max="11010" width="18.125" style="7" customWidth="1"/>
    <col min="11011" max="11011" width="6.375" style="7" bestFit="1" customWidth="1"/>
    <col min="11012" max="11012" width="9.625" style="7" customWidth="1"/>
    <col min="11013" max="11013" width="14.5" style="7" customWidth="1"/>
    <col min="11014" max="11014" width="15.625" style="7" customWidth="1"/>
    <col min="11015" max="11015" width="16.375" style="7" customWidth="1"/>
    <col min="11016" max="11016" width="13.5" style="7" customWidth="1"/>
    <col min="11017" max="11017" width="15" style="7" customWidth="1"/>
    <col min="11018" max="11018" width="9.625" style="7" customWidth="1"/>
    <col min="11019" max="11019" width="6.25" style="7" customWidth="1"/>
    <col min="11020" max="11020" width="12.125" style="7" customWidth="1"/>
    <col min="11021" max="11021" width="10.625" style="7"/>
    <col min="11022" max="11022" width="13" style="7" customWidth="1"/>
    <col min="11023" max="11023" width="10.625" style="7"/>
    <col min="11024" max="11024" width="13.25" style="7" customWidth="1"/>
    <col min="11025" max="11263" width="10.625" style="7"/>
    <col min="11264" max="11264" width="5.875" style="7" bestFit="1" customWidth="1"/>
    <col min="11265" max="11265" width="7" style="7" customWidth="1"/>
    <col min="11266" max="11266" width="18.125" style="7" customWidth="1"/>
    <col min="11267" max="11267" width="6.375" style="7" bestFit="1" customWidth="1"/>
    <col min="11268" max="11268" width="9.625" style="7" customWidth="1"/>
    <col min="11269" max="11269" width="14.5" style="7" customWidth="1"/>
    <col min="11270" max="11270" width="15.625" style="7" customWidth="1"/>
    <col min="11271" max="11271" width="16.375" style="7" customWidth="1"/>
    <col min="11272" max="11272" width="13.5" style="7" customWidth="1"/>
    <col min="11273" max="11273" width="15" style="7" customWidth="1"/>
    <col min="11274" max="11274" width="9.625" style="7" customWidth="1"/>
    <col min="11275" max="11275" width="6.25" style="7" customWidth="1"/>
    <col min="11276" max="11276" width="12.125" style="7" customWidth="1"/>
    <col min="11277" max="11277" width="10.625" style="7"/>
    <col min="11278" max="11278" width="13" style="7" customWidth="1"/>
    <col min="11279" max="11279" width="10.625" style="7"/>
    <col min="11280" max="11280" width="13.25" style="7" customWidth="1"/>
    <col min="11281" max="11519" width="10.625" style="7"/>
    <col min="11520" max="11520" width="5.875" style="7" bestFit="1" customWidth="1"/>
    <col min="11521" max="11521" width="7" style="7" customWidth="1"/>
    <col min="11522" max="11522" width="18.125" style="7" customWidth="1"/>
    <col min="11523" max="11523" width="6.375" style="7" bestFit="1" customWidth="1"/>
    <col min="11524" max="11524" width="9.625" style="7" customWidth="1"/>
    <col min="11525" max="11525" width="14.5" style="7" customWidth="1"/>
    <col min="11526" max="11526" width="15.625" style="7" customWidth="1"/>
    <col min="11527" max="11527" width="16.375" style="7" customWidth="1"/>
    <col min="11528" max="11528" width="13.5" style="7" customWidth="1"/>
    <col min="11529" max="11529" width="15" style="7" customWidth="1"/>
    <col min="11530" max="11530" width="9.625" style="7" customWidth="1"/>
    <col min="11531" max="11531" width="6.25" style="7" customWidth="1"/>
    <col min="11532" max="11532" width="12.125" style="7" customWidth="1"/>
    <col min="11533" max="11533" width="10.625" style="7"/>
    <col min="11534" max="11534" width="13" style="7" customWidth="1"/>
    <col min="11535" max="11535" width="10.625" style="7"/>
    <col min="11536" max="11536" width="13.25" style="7" customWidth="1"/>
    <col min="11537" max="11775" width="10.625" style="7"/>
    <col min="11776" max="11776" width="5.875" style="7" bestFit="1" customWidth="1"/>
    <col min="11777" max="11777" width="7" style="7" customWidth="1"/>
    <col min="11778" max="11778" width="18.125" style="7" customWidth="1"/>
    <col min="11779" max="11779" width="6.375" style="7" bestFit="1" customWidth="1"/>
    <col min="11780" max="11780" width="9.625" style="7" customWidth="1"/>
    <col min="11781" max="11781" width="14.5" style="7" customWidth="1"/>
    <col min="11782" max="11782" width="15.625" style="7" customWidth="1"/>
    <col min="11783" max="11783" width="16.375" style="7" customWidth="1"/>
    <col min="11784" max="11784" width="13.5" style="7" customWidth="1"/>
    <col min="11785" max="11785" width="15" style="7" customWidth="1"/>
    <col min="11786" max="11786" width="9.625" style="7" customWidth="1"/>
    <col min="11787" max="11787" width="6.25" style="7" customWidth="1"/>
    <col min="11788" max="11788" width="12.125" style="7" customWidth="1"/>
    <col min="11789" max="11789" width="10.625" style="7"/>
    <col min="11790" max="11790" width="13" style="7" customWidth="1"/>
    <col min="11791" max="11791" width="10.625" style="7"/>
    <col min="11792" max="11792" width="13.25" style="7" customWidth="1"/>
    <col min="11793" max="12031" width="10.625" style="7"/>
    <col min="12032" max="12032" width="5.875" style="7" bestFit="1" customWidth="1"/>
    <col min="12033" max="12033" width="7" style="7" customWidth="1"/>
    <col min="12034" max="12034" width="18.125" style="7" customWidth="1"/>
    <col min="12035" max="12035" width="6.375" style="7" bestFit="1" customWidth="1"/>
    <col min="12036" max="12036" width="9.625" style="7" customWidth="1"/>
    <col min="12037" max="12037" width="14.5" style="7" customWidth="1"/>
    <col min="12038" max="12038" width="15.625" style="7" customWidth="1"/>
    <col min="12039" max="12039" width="16.375" style="7" customWidth="1"/>
    <col min="12040" max="12040" width="13.5" style="7" customWidth="1"/>
    <col min="12041" max="12041" width="15" style="7" customWidth="1"/>
    <col min="12042" max="12042" width="9.625" style="7" customWidth="1"/>
    <col min="12043" max="12043" width="6.25" style="7" customWidth="1"/>
    <col min="12044" max="12044" width="12.125" style="7" customWidth="1"/>
    <col min="12045" max="12045" width="10.625" style="7"/>
    <col min="12046" max="12046" width="13" style="7" customWidth="1"/>
    <col min="12047" max="12047" width="10.625" style="7"/>
    <col min="12048" max="12048" width="13.25" style="7" customWidth="1"/>
    <col min="12049" max="12287" width="10.625" style="7"/>
    <col min="12288" max="12288" width="5.875" style="7" bestFit="1" customWidth="1"/>
    <col min="12289" max="12289" width="7" style="7" customWidth="1"/>
    <col min="12290" max="12290" width="18.125" style="7" customWidth="1"/>
    <col min="12291" max="12291" width="6.375" style="7" bestFit="1" customWidth="1"/>
    <col min="12292" max="12292" width="9.625" style="7" customWidth="1"/>
    <col min="12293" max="12293" width="14.5" style="7" customWidth="1"/>
    <col min="12294" max="12294" width="15.625" style="7" customWidth="1"/>
    <col min="12295" max="12295" width="16.375" style="7" customWidth="1"/>
    <col min="12296" max="12296" width="13.5" style="7" customWidth="1"/>
    <col min="12297" max="12297" width="15" style="7" customWidth="1"/>
    <col min="12298" max="12298" width="9.625" style="7" customWidth="1"/>
    <col min="12299" max="12299" width="6.25" style="7" customWidth="1"/>
    <col min="12300" max="12300" width="12.125" style="7" customWidth="1"/>
    <col min="12301" max="12301" width="10.625" style="7"/>
    <col min="12302" max="12302" width="13" style="7" customWidth="1"/>
    <col min="12303" max="12303" width="10.625" style="7"/>
    <col min="12304" max="12304" width="13.25" style="7" customWidth="1"/>
    <col min="12305" max="12543" width="10.625" style="7"/>
    <col min="12544" max="12544" width="5.875" style="7" bestFit="1" customWidth="1"/>
    <col min="12545" max="12545" width="7" style="7" customWidth="1"/>
    <col min="12546" max="12546" width="18.125" style="7" customWidth="1"/>
    <col min="12547" max="12547" width="6.375" style="7" bestFit="1" customWidth="1"/>
    <col min="12548" max="12548" width="9.625" style="7" customWidth="1"/>
    <col min="12549" max="12549" width="14.5" style="7" customWidth="1"/>
    <col min="12550" max="12550" width="15.625" style="7" customWidth="1"/>
    <col min="12551" max="12551" width="16.375" style="7" customWidth="1"/>
    <col min="12552" max="12552" width="13.5" style="7" customWidth="1"/>
    <col min="12553" max="12553" width="15" style="7" customWidth="1"/>
    <col min="12554" max="12554" width="9.625" style="7" customWidth="1"/>
    <col min="12555" max="12555" width="6.25" style="7" customWidth="1"/>
    <col min="12556" max="12556" width="12.125" style="7" customWidth="1"/>
    <col min="12557" max="12557" width="10.625" style="7"/>
    <col min="12558" max="12558" width="13" style="7" customWidth="1"/>
    <col min="12559" max="12559" width="10.625" style="7"/>
    <col min="12560" max="12560" width="13.25" style="7" customWidth="1"/>
    <col min="12561" max="12799" width="10.625" style="7"/>
    <col min="12800" max="12800" width="5.875" style="7" bestFit="1" customWidth="1"/>
    <col min="12801" max="12801" width="7" style="7" customWidth="1"/>
    <col min="12802" max="12802" width="18.125" style="7" customWidth="1"/>
    <col min="12803" max="12803" width="6.375" style="7" bestFit="1" customWidth="1"/>
    <col min="12804" max="12804" width="9.625" style="7" customWidth="1"/>
    <col min="12805" max="12805" width="14.5" style="7" customWidth="1"/>
    <col min="12806" max="12806" width="15.625" style="7" customWidth="1"/>
    <col min="12807" max="12807" width="16.375" style="7" customWidth="1"/>
    <col min="12808" max="12808" width="13.5" style="7" customWidth="1"/>
    <col min="12809" max="12809" width="15" style="7" customWidth="1"/>
    <col min="12810" max="12810" width="9.625" style="7" customWidth="1"/>
    <col min="12811" max="12811" width="6.25" style="7" customWidth="1"/>
    <col min="12812" max="12812" width="12.125" style="7" customWidth="1"/>
    <col min="12813" max="12813" width="10.625" style="7"/>
    <col min="12814" max="12814" width="13" style="7" customWidth="1"/>
    <col min="12815" max="12815" width="10.625" style="7"/>
    <col min="12816" max="12816" width="13.25" style="7" customWidth="1"/>
    <col min="12817" max="13055" width="10.625" style="7"/>
    <col min="13056" max="13056" width="5.875" style="7" bestFit="1" customWidth="1"/>
    <col min="13057" max="13057" width="7" style="7" customWidth="1"/>
    <col min="13058" max="13058" width="18.125" style="7" customWidth="1"/>
    <col min="13059" max="13059" width="6.375" style="7" bestFit="1" customWidth="1"/>
    <col min="13060" max="13060" width="9.625" style="7" customWidth="1"/>
    <col min="13061" max="13061" width="14.5" style="7" customWidth="1"/>
    <col min="13062" max="13062" width="15.625" style="7" customWidth="1"/>
    <col min="13063" max="13063" width="16.375" style="7" customWidth="1"/>
    <col min="13064" max="13064" width="13.5" style="7" customWidth="1"/>
    <col min="13065" max="13065" width="15" style="7" customWidth="1"/>
    <col min="13066" max="13066" width="9.625" style="7" customWidth="1"/>
    <col min="13067" max="13067" width="6.25" style="7" customWidth="1"/>
    <col min="13068" max="13068" width="12.125" style="7" customWidth="1"/>
    <col min="13069" max="13069" width="10.625" style="7"/>
    <col min="13070" max="13070" width="13" style="7" customWidth="1"/>
    <col min="13071" max="13071" width="10.625" style="7"/>
    <col min="13072" max="13072" width="13.25" style="7" customWidth="1"/>
    <col min="13073" max="13311" width="10.625" style="7"/>
    <col min="13312" max="13312" width="5.875" style="7" bestFit="1" customWidth="1"/>
    <col min="13313" max="13313" width="7" style="7" customWidth="1"/>
    <col min="13314" max="13314" width="18.125" style="7" customWidth="1"/>
    <col min="13315" max="13315" width="6.375" style="7" bestFit="1" customWidth="1"/>
    <col min="13316" max="13316" width="9.625" style="7" customWidth="1"/>
    <col min="13317" max="13317" width="14.5" style="7" customWidth="1"/>
    <col min="13318" max="13318" width="15.625" style="7" customWidth="1"/>
    <col min="13319" max="13319" width="16.375" style="7" customWidth="1"/>
    <col min="13320" max="13320" width="13.5" style="7" customWidth="1"/>
    <col min="13321" max="13321" width="15" style="7" customWidth="1"/>
    <col min="13322" max="13322" width="9.625" style="7" customWidth="1"/>
    <col min="13323" max="13323" width="6.25" style="7" customWidth="1"/>
    <col min="13324" max="13324" width="12.125" style="7" customWidth="1"/>
    <col min="13325" max="13325" width="10.625" style="7"/>
    <col min="13326" max="13326" width="13" style="7" customWidth="1"/>
    <col min="13327" max="13327" width="10.625" style="7"/>
    <col min="13328" max="13328" width="13.25" style="7" customWidth="1"/>
    <col min="13329" max="13567" width="10.625" style="7"/>
    <col min="13568" max="13568" width="5.875" style="7" bestFit="1" customWidth="1"/>
    <col min="13569" max="13569" width="7" style="7" customWidth="1"/>
    <col min="13570" max="13570" width="18.125" style="7" customWidth="1"/>
    <col min="13571" max="13571" width="6.375" style="7" bestFit="1" customWidth="1"/>
    <col min="13572" max="13572" width="9.625" style="7" customWidth="1"/>
    <col min="13573" max="13573" width="14.5" style="7" customWidth="1"/>
    <col min="13574" max="13574" width="15.625" style="7" customWidth="1"/>
    <col min="13575" max="13575" width="16.375" style="7" customWidth="1"/>
    <col min="13576" max="13576" width="13.5" style="7" customWidth="1"/>
    <col min="13577" max="13577" width="15" style="7" customWidth="1"/>
    <col min="13578" max="13578" width="9.625" style="7" customWidth="1"/>
    <col min="13579" max="13579" width="6.25" style="7" customWidth="1"/>
    <col min="13580" max="13580" width="12.125" style="7" customWidth="1"/>
    <col min="13581" max="13581" width="10.625" style="7"/>
    <col min="13582" max="13582" width="13" style="7" customWidth="1"/>
    <col min="13583" max="13583" width="10.625" style="7"/>
    <col min="13584" max="13584" width="13.25" style="7" customWidth="1"/>
    <col min="13585" max="13823" width="10.625" style="7"/>
    <col min="13824" max="13824" width="5.875" style="7" bestFit="1" customWidth="1"/>
    <col min="13825" max="13825" width="7" style="7" customWidth="1"/>
    <col min="13826" max="13826" width="18.125" style="7" customWidth="1"/>
    <col min="13827" max="13827" width="6.375" style="7" bestFit="1" customWidth="1"/>
    <col min="13828" max="13828" width="9.625" style="7" customWidth="1"/>
    <col min="13829" max="13829" width="14.5" style="7" customWidth="1"/>
    <col min="13830" max="13830" width="15.625" style="7" customWidth="1"/>
    <col min="13831" max="13831" width="16.375" style="7" customWidth="1"/>
    <col min="13832" max="13832" width="13.5" style="7" customWidth="1"/>
    <col min="13833" max="13833" width="15" style="7" customWidth="1"/>
    <col min="13834" max="13834" width="9.625" style="7" customWidth="1"/>
    <col min="13835" max="13835" width="6.25" style="7" customWidth="1"/>
    <col min="13836" max="13836" width="12.125" style="7" customWidth="1"/>
    <col min="13837" max="13837" width="10.625" style="7"/>
    <col min="13838" max="13838" width="13" style="7" customWidth="1"/>
    <col min="13839" max="13839" width="10.625" style="7"/>
    <col min="13840" max="13840" width="13.25" style="7" customWidth="1"/>
    <col min="13841" max="14079" width="10.625" style="7"/>
    <col min="14080" max="14080" width="5.875" style="7" bestFit="1" customWidth="1"/>
    <col min="14081" max="14081" width="7" style="7" customWidth="1"/>
    <col min="14082" max="14082" width="18.125" style="7" customWidth="1"/>
    <col min="14083" max="14083" width="6.375" style="7" bestFit="1" customWidth="1"/>
    <col min="14084" max="14084" width="9.625" style="7" customWidth="1"/>
    <col min="14085" max="14085" width="14.5" style="7" customWidth="1"/>
    <col min="14086" max="14086" width="15.625" style="7" customWidth="1"/>
    <col min="14087" max="14087" width="16.375" style="7" customWidth="1"/>
    <col min="14088" max="14088" width="13.5" style="7" customWidth="1"/>
    <col min="14089" max="14089" width="15" style="7" customWidth="1"/>
    <col min="14090" max="14090" width="9.625" style="7" customWidth="1"/>
    <col min="14091" max="14091" width="6.25" style="7" customWidth="1"/>
    <col min="14092" max="14092" width="12.125" style="7" customWidth="1"/>
    <col min="14093" max="14093" width="10.625" style="7"/>
    <col min="14094" max="14094" width="13" style="7" customWidth="1"/>
    <col min="14095" max="14095" width="10.625" style="7"/>
    <col min="14096" max="14096" width="13.25" style="7" customWidth="1"/>
    <col min="14097" max="14335" width="10.625" style="7"/>
    <col min="14336" max="14336" width="5.875" style="7" bestFit="1" customWidth="1"/>
    <col min="14337" max="14337" width="7" style="7" customWidth="1"/>
    <col min="14338" max="14338" width="18.125" style="7" customWidth="1"/>
    <col min="14339" max="14339" width="6.375" style="7" bestFit="1" customWidth="1"/>
    <col min="14340" max="14340" width="9.625" style="7" customWidth="1"/>
    <col min="14341" max="14341" width="14.5" style="7" customWidth="1"/>
    <col min="14342" max="14342" width="15.625" style="7" customWidth="1"/>
    <col min="14343" max="14343" width="16.375" style="7" customWidth="1"/>
    <col min="14344" max="14344" width="13.5" style="7" customWidth="1"/>
    <col min="14345" max="14345" width="15" style="7" customWidth="1"/>
    <col min="14346" max="14346" width="9.625" style="7" customWidth="1"/>
    <col min="14347" max="14347" width="6.25" style="7" customWidth="1"/>
    <col min="14348" max="14348" width="12.125" style="7" customWidth="1"/>
    <col min="14349" max="14349" width="10.625" style="7"/>
    <col min="14350" max="14350" width="13" style="7" customWidth="1"/>
    <col min="14351" max="14351" width="10.625" style="7"/>
    <col min="14352" max="14352" width="13.25" style="7" customWidth="1"/>
    <col min="14353" max="14591" width="10.625" style="7"/>
    <col min="14592" max="14592" width="5.875" style="7" bestFit="1" customWidth="1"/>
    <col min="14593" max="14593" width="7" style="7" customWidth="1"/>
    <col min="14594" max="14594" width="18.125" style="7" customWidth="1"/>
    <col min="14595" max="14595" width="6.375" style="7" bestFit="1" customWidth="1"/>
    <col min="14596" max="14596" width="9.625" style="7" customWidth="1"/>
    <col min="14597" max="14597" width="14.5" style="7" customWidth="1"/>
    <col min="14598" max="14598" width="15.625" style="7" customWidth="1"/>
    <col min="14599" max="14599" width="16.375" style="7" customWidth="1"/>
    <col min="14600" max="14600" width="13.5" style="7" customWidth="1"/>
    <col min="14601" max="14601" width="15" style="7" customWidth="1"/>
    <col min="14602" max="14602" width="9.625" style="7" customWidth="1"/>
    <col min="14603" max="14603" width="6.25" style="7" customWidth="1"/>
    <col min="14604" max="14604" width="12.125" style="7" customWidth="1"/>
    <col min="14605" max="14605" width="10.625" style="7"/>
    <col min="14606" max="14606" width="13" style="7" customWidth="1"/>
    <col min="14607" max="14607" width="10.625" style="7"/>
    <col min="14608" max="14608" width="13.25" style="7" customWidth="1"/>
    <col min="14609" max="14847" width="10.625" style="7"/>
    <col min="14848" max="14848" width="5.875" style="7" bestFit="1" customWidth="1"/>
    <col min="14849" max="14849" width="7" style="7" customWidth="1"/>
    <col min="14850" max="14850" width="18.125" style="7" customWidth="1"/>
    <col min="14851" max="14851" width="6.375" style="7" bestFit="1" customWidth="1"/>
    <col min="14852" max="14852" width="9.625" style="7" customWidth="1"/>
    <col min="14853" max="14853" width="14.5" style="7" customWidth="1"/>
    <col min="14854" max="14854" width="15.625" style="7" customWidth="1"/>
    <col min="14855" max="14855" width="16.375" style="7" customWidth="1"/>
    <col min="14856" max="14856" width="13.5" style="7" customWidth="1"/>
    <col min="14857" max="14857" width="15" style="7" customWidth="1"/>
    <col min="14858" max="14858" width="9.625" style="7" customWidth="1"/>
    <col min="14859" max="14859" width="6.25" style="7" customWidth="1"/>
    <col min="14860" max="14860" width="12.125" style="7" customWidth="1"/>
    <col min="14861" max="14861" width="10.625" style="7"/>
    <col min="14862" max="14862" width="13" style="7" customWidth="1"/>
    <col min="14863" max="14863" width="10.625" style="7"/>
    <col min="14864" max="14864" width="13.25" style="7" customWidth="1"/>
    <col min="14865" max="15103" width="10.625" style="7"/>
    <col min="15104" max="15104" width="5.875" style="7" bestFit="1" customWidth="1"/>
    <col min="15105" max="15105" width="7" style="7" customWidth="1"/>
    <col min="15106" max="15106" width="18.125" style="7" customWidth="1"/>
    <col min="15107" max="15107" width="6.375" style="7" bestFit="1" customWidth="1"/>
    <col min="15108" max="15108" width="9.625" style="7" customWidth="1"/>
    <col min="15109" max="15109" width="14.5" style="7" customWidth="1"/>
    <col min="15110" max="15110" width="15.625" style="7" customWidth="1"/>
    <col min="15111" max="15111" width="16.375" style="7" customWidth="1"/>
    <col min="15112" max="15112" width="13.5" style="7" customWidth="1"/>
    <col min="15113" max="15113" width="15" style="7" customWidth="1"/>
    <col min="15114" max="15114" width="9.625" style="7" customWidth="1"/>
    <col min="15115" max="15115" width="6.25" style="7" customWidth="1"/>
    <col min="15116" max="15116" width="12.125" style="7" customWidth="1"/>
    <col min="15117" max="15117" width="10.625" style="7"/>
    <col min="15118" max="15118" width="13" style="7" customWidth="1"/>
    <col min="15119" max="15119" width="10.625" style="7"/>
    <col min="15120" max="15120" width="13.25" style="7" customWidth="1"/>
    <col min="15121" max="15359" width="10.625" style="7"/>
    <col min="15360" max="15360" width="5.875" style="7" bestFit="1" customWidth="1"/>
    <col min="15361" max="15361" width="7" style="7" customWidth="1"/>
    <col min="15362" max="15362" width="18.125" style="7" customWidth="1"/>
    <col min="15363" max="15363" width="6.375" style="7" bestFit="1" customWidth="1"/>
    <col min="15364" max="15364" width="9.625" style="7" customWidth="1"/>
    <col min="15365" max="15365" width="14.5" style="7" customWidth="1"/>
    <col min="15366" max="15366" width="15.625" style="7" customWidth="1"/>
    <col min="15367" max="15367" width="16.375" style="7" customWidth="1"/>
    <col min="15368" max="15368" width="13.5" style="7" customWidth="1"/>
    <col min="15369" max="15369" width="15" style="7" customWidth="1"/>
    <col min="15370" max="15370" width="9.625" style="7" customWidth="1"/>
    <col min="15371" max="15371" width="6.25" style="7" customWidth="1"/>
    <col min="15372" max="15372" width="12.125" style="7" customWidth="1"/>
    <col min="15373" max="15373" width="10.625" style="7"/>
    <col min="15374" max="15374" width="13" style="7" customWidth="1"/>
    <col min="15375" max="15375" width="10.625" style="7"/>
    <col min="15376" max="15376" width="13.25" style="7" customWidth="1"/>
    <col min="15377" max="15615" width="10.625" style="7"/>
    <col min="15616" max="15616" width="5.875" style="7" bestFit="1" customWidth="1"/>
    <col min="15617" max="15617" width="7" style="7" customWidth="1"/>
    <col min="15618" max="15618" width="18.125" style="7" customWidth="1"/>
    <col min="15619" max="15619" width="6.375" style="7" bestFit="1" customWidth="1"/>
    <col min="15620" max="15620" width="9.625" style="7" customWidth="1"/>
    <col min="15621" max="15621" width="14.5" style="7" customWidth="1"/>
    <col min="15622" max="15622" width="15.625" style="7" customWidth="1"/>
    <col min="15623" max="15623" width="16.375" style="7" customWidth="1"/>
    <col min="15624" max="15624" width="13.5" style="7" customWidth="1"/>
    <col min="15625" max="15625" width="15" style="7" customWidth="1"/>
    <col min="15626" max="15626" width="9.625" style="7" customWidth="1"/>
    <col min="15627" max="15627" width="6.25" style="7" customWidth="1"/>
    <col min="15628" max="15628" width="12.125" style="7" customWidth="1"/>
    <col min="15629" max="15629" width="10.625" style="7"/>
    <col min="15630" max="15630" width="13" style="7" customWidth="1"/>
    <col min="15631" max="15631" width="10.625" style="7"/>
    <col min="15632" max="15632" width="13.25" style="7" customWidth="1"/>
    <col min="15633" max="15871" width="10.625" style="7"/>
    <col min="15872" max="15872" width="5.875" style="7" bestFit="1" customWidth="1"/>
    <col min="15873" max="15873" width="7" style="7" customWidth="1"/>
    <col min="15874" max="15874" width="18.125" style="7" customWidth="1"/>
    <col min="15875" max="15875" width="6.375" style="7" bestFit="1" customWidth="1"/>
    <col min="15876" max="15876" width="9.625" style="7" customWidth="1"/>
    <col min="15877" max="15877" width="14.5" style="7" customWidth="1"/>
    <col min="15878" max="15878" width="15.625" style="7" customWidth="1"/>
    <col min="15879" max="15879" width="16.375" style="7" customWidth="1"/>
    <col min="15880" max="15880" width="13.5" style="7" customWidth="1"/>
    <col min="15881" max="15881" width="15" style="7" customWidth="1"/>
    <col min="15882" max="15882" width="9.625" style="7" customWidth="1"/>
    <col min="15883" max="15883" width="6.25" style="7" customWidth="1"/>
    <col min="15884" max="15884" width="12.125" style="7" customWidth="1"/>
    <col min="15885" max="15885" width="10.625" style="7"/>
    <col min="15886" max="15886" width="13" style="7" customWidth="1"/>
    <col min="15887" max="15887" width="10.625" style="7"/>
    <col min="15888" max="15888" width="13.25" style="7" customWidth="1"/>
    <col min="15889" max="16127" width="10.625" style="7"/>
    <col min="16128" max="16128" width="5.875" style="7" bestFit="1" customWidth="1"/>
    <col min="16129" max="16129" width="7" style="7" customWidth="1"/>
    <col min="16130" max="16130" width="18.125" style="7" customWidth="1"/>
    <col min="16131" max="16131" width="6.375" style="7" bestFit="1" customWidth="1"/>
    <col min="16132" max="16132" width="9.625" style="7" customWidth="1"/>
    <col min="16133" max="16133" width="14.5" style="7" customWidth="1"/>
    <col min="16134" max="16134" width="15.625" style="7" customWidth="1"/>
    <col min="16135" max="16135" width="16.375" style="7" customWidth="1"/>
    <col min="16136" max="16136" width="13.5" style="7" customWidth="1"/>
    <col min="16137" max="16137" width="15" style="7" customWidth="1"/>
    <col min="16138" max="16138" width="9.625" style="7" customWidth="1"/>
    <col min="16139" max="16139" width="6.25" style="7" customWidth="1"/>
    <col min="16140" max="16140" width="12.125" style="7" customWidth="1"/>
    <col min="16141" max="16141" width="10.625" style="7"/>
    <col min="16142" max="16142" width="13" style="7" customWidth="1"/>
    <col min="16143" max="16143" width="10.625" style="7"/>
    <col min="16144" max="16144" width="13.25" style="7" customWidth="1"/>
    <col min="16145" max="16384" width="10.625" style="7"/>
  </cols>
  <sheetData>
    <row r="2" spans="2:12" s="18" customFormat="1" ht="15" customHeight="1">
      <c r="B2" s="648" t="s">
        <v>0</v>
      </c>
      <c r="C2" s="648"/>
      <c r="D2" s="648"/>
      <c r="E2" s="648"/>
      <c r="F2" s="648"/>
      <c r="G2" s="648"/>
      <c r="H2" s="648"/>
      <c r="I2" s="648"/>
      <c r="J2" s="648"/>
      <c r="K2" s="648"/>
      <c r="L2" s="498"/>
    </row>
    <row r="3" spans="2:12" s="18" customFormat="1" ht="15" customHeight="1">
      <c r="B3" s="648" t="s">
        <v>1</v>
      </c>
      <c r="C3" s="648"/>
      <c r="D3" s="648"/>
      <c r="E3" s="648"/>
      <c r="F3" s="648"/>
      <c r="G3" s="648"/>
      <c r="H3" s="648"/>
      <c r="I3" s="648"/>
      <c r="J3" s="648"/>
      <c r="K3" s="648"/>
      <c r="L3" s="498"/>
    </row>
    <row r="4" spans="2:12" s="18" customFormat="1" ht="20.25" customHeight="1">
      <c r="B4" s="648" t="s">
        <v>198</v>
      </c>
      <c r="C4" s="648"/>
      <c r="D4" s="648"/>
      <c r="E4" s="648"/>
      <c r="F4" s="648"/>
      <c r="G4" s="648"/>
      <c r="H4" s="648"/>
      <c r="I4" s="648"/>
      <c r="J4" s="648"/>
      <c r="K4" s="648"/>
      <c r="L4" s="498"/>
    </row>
    <row r="5" spans="2:12" s="18" customFormat="1" ht="15" customHeight="1" thickBot="1">
      <c r="B5" s="648"/>
      <c r="C5" s="648"/>
      <c r="D5" s="648"/>
      <c r="E5" s="648"/>
      <c r="F5" s="648"/>
      <c r="G5" s="648"/>
      <c r="H5" s="648"/>
      <c r="I5" s="648"/>
      <c r="J5" s="648"/>
      <c r="K5" s="648"/>
      <c r="L5" s="498"/>
    </row>
    <row r="6" spans="2:12" s="18" customFormat="1" ht="15" customHeight="1" thickBot="1">
      <c r="B6" s="649" t="s">
        <v>333</v>
      </c>
      <c r="C6" s="650"/>
      <c r="D6" s="650"/>
      <c r="E6" s="650"/>
      <c r="F6" s="650"/>
      <c r="G6" s="650"/>
      <c r="H6" s="650"/>
      <c r="I6" s="650"/>
      <c r="J6" s="650"/>
      <c r="K6" s="650"/>
      <c r="L6" s="498"/>
    </row>
    <row r="7" spans="2:12" s="18" customFormat="1" ht="24.75" customHeight="1" thickBot="1">
      <c r="B7" s="642" t="s">
        <v>26</v>
      </c>
      <c r="C7" s="642" t="s">
        <v>27</v>
      </c>
      <c r="D7" s="642" t="s">
        <v>53</v>
      </c>
      <c r="E7" s="642" t="s">
        <v>38</v>
      </c>
      <c r="F7" s="645" t="s">
        <v>54</v>
      </c>
      <c r="G7" s="646"/>
      <c r="H7" s="646"/>
      <c r="I7" s="646"/>
      <c r="J7" s="646"/>
      <c r="K7" s="647"/>
      <c r="L7" s="498"/>
    </row>
    <row r="8" spans="2:12" s="18" customFormat="1" ht="26.25" customHeight="1" thickBot="1">
      <c r="B8" s="643"/>
      <c r="C8" s="644"/>
      <c r="D8" s="644"/>
      <c r="E8" s="644"/>
      <c r="F8" s="446" t="s">
        <v>55</v>
      </c>
      <c r="G8" s="446" t="s">
        <v>56</v>
      </c>
      <c r="H8" s="446" t="s">
        <v>57</v>
      </c>
      <c r="I8" s="446" t="s">
        <v>58</v>
      </c>
      <c r="J8" s="446" t="s">
        <v>59</v>
      </c>
      <c r="K8" s="446" t="s">
        <v>60</v>
      </c>
      <c r="L8" s="498"/>
    </row>
    <row r="9" spans="2:12" s="18" customFormat="1" ht="15.6" customHeight="1" thickTop="1">
      <c r="B9" s="651">
        <v>2021</v>
      </c>
      <c r="C9" s="654" t="s">
        <v>44</v>
      </c>
      <c r="D9" s="447" t="s">
        <v>61</v>
      </c>
      <c r="E9" s="448">
        <v>15</v>
      </c>
      <c r="F9" s="449">
        <v>3</v>
      </c>
      <c r="G9" s="449">
        <v>12</v>
      </c>
      <c r="H9" s="449">
        <v>0</v>
      </c>
      <c r="I9" s="450">
        <v>0</v>
      </c>
      <c r="J9" s="449">
        <v>0</v>
      </c>
      <c r="K9" s="451">
        <v>0</v>
      </c>
      <c r="L9" s="498"/>
    </row>
    <row r="10" spans="2:12" s="18" customFormat="1" ht="15.6" customHeight="1">
      <c r="B10" s="652"/>
      <c r="C10" s="655"/>
      <c r="D10" s="447" t="s">
        <v>229</v>
      </c>
      <c r="E10" s="448">
        <v>0</v>
      </c>
      <c r="F10" s="449">
        <v>0</v>
      </c>
      <c r="G10" s="449">
        <v>0</v>
      </c>
      <c r="H10" s="449">
        <v>0</v>
      </c>
      <c r="I10" s="450">
        <v>0</v>
      </c>
      <c r="J10" s="449">
        <v>0</v>
      </c>
      <c r="K10" s="451">
        <v>0</v>
      </c>
      <c r="L10" s="498"/>
    </row>
    <row r="11" spans="2:12" s="18" customFormat="1" ht="15.6" customHeight="1">
      <c r="B11" s="652"/>
      <c r="C11" s="655"/>
      <c r="D11" s="447" t="s">
        <v>62</v>
      </c>
      <c r="E11" s="448">
        <v>0</v>
      </c>
      <c r="F11" s="449">
        <v>0</v>
      </c>
      <c r="G11" s="449">
        <v>1</v>
      </c>
      <c r="H11" s="449">
        <v>0</v>
      </c>
      <c r="I11" s="449">
        <v>0</v>
      </c>
      <c r="J11" s="449">
        <v>0</v>
      </c>
      <c r="K11" s="451">
        <v>0</v>
      </c>
      <c r="L11" s="498"/>
    </row>
    <row r="12" spans="2:12" s="18" customFormat="1" ht="15.6" customHeight="1" thickBot="1">
      <c r="B12" s="652"/>
      <c r="C12" s="656"/>
      <c r="D12" s="452" t="s">
        <v>63</v>
      </c>
      <c r="E12" s="453">
        <v>17</v>
      </c>
      <c r="F12" s="454">
        <v>7</v>
      </c>
      <c r="G12" s="454">
        <v>10</v>
      </c>
      <c r="H12" s="454">
        <v>0</v>
      </c>
      <c r="I12" s="455">
        <v>0</v>
      </c>
      <c r="J12" s="454">
        <v>0</v>
      </c>
      <c r="K12" s="456">
        <v>0</v>
      </c>
      <c r="L12" s="498"/>
    </row>
    <row r="13" spans="2:12" s="15" customFormat="1" ht="17.25" customHeight="1" thickTop="1">
      <c r="B13" s="652">
        <v>2020</v>
      </c>
      <c r="C13" s="655" t="s">
        <v>43</v>
      </c>
      <c r="D13" s="447" t="s">
        <v>61</v>
      </c>
      <c r="E13" s="448">
        <v>18</v>
      </c>
      <c r="F13" s="449">
        <v>4</v>
      </c>
      <c r="G13" s="449">
        <v>13</v>
      </c>
      <c r="H13" s="449">
        <v>1</v>
      </c>
      <c r="I13" s="450">
        <v>0</v>
      </c>
      <c r="J13" s="449">
        <v>0</v>
      </c>
      <c r="K13" s="451">
        <v>0</v>
      </c>
      <c r="L13" s="498"/>
    </row>
    <row r="14" spans="2:12" s="15" customFormat="1" ht="17.25" customHeight="1">
      <c r="B14" s="652"/>
      <c r="C14" s="655"/>
      <c r="D14" s="447" t="s">
        <v>229</v>
      </c>
      <c r="E14" s="448">
        <v>0</v>
      </c>
      <c r="F14" s="449">
        <v>0</v>
      </c>
      <c r="G14" s="449">
        <v>0</v>
      </c>
      <c r="H14" s="449">
        <v>0</v>
      </c>
      <c r="I14" s="450">
        <v>0</v>
      </c>
      <c r="J14" s="449">
        <v>0</v>
      </c>
      <c r="K14" s="451">
        <v>0</v>
      </c>
      <c r="L14" s="498"/>
    </row>
    <row r="15" spans="2:12" s="15" customFormat="1" ht="17.25" customHeight="1">
      <c r="B15" s="652"/>
      <c r="C15" s="655"/>
      <c r="D15" s="447" t="s">
        <v>62</v>
      </c>
      <c r="E15" s="448">
        <v>1</v>
      </c>
      <c r="F15" s="449">
        <v>0</v>
      </c>
      <c r="G15" s="449">
        <v>1</v>
      </c>
      <c r="H15" s="449">
        <v>0</v>
      </c>
      <c r="I15" s="449">
        <v>0</v>
      </c>
      <c r="J15" s="449">
        <v>0</v>
      </c>
      <c r="K15" s="451">
        <v>0</v>
      </c>
      <c r="L15" s="498"/>
    </row>
    <row r="16" spans="2:12" s="15" customFormat="1" ht="17.25" customHeight="1" thickBot="1">
      <c r="B16" s="653"/>
      <c r="C16" s="657"/>
      <c r="D16" s="452" t="s">
        <v>63</v>
      </c>
      <c r="E16" s="453">
        <v>17</v>
      </c>
      <c r="F16" s="454">
        <v>7</v>
      </c>
      <c r="G16" s="454">
        <v>10</v>
      </c>
      <c r="H16" s="454">
        <v>0</v>
      </c>
      <c r="I16" s="455">
        <v>0</v>
      </c>
      <c r="J16" s="454">
        <v>0</v>
      </c>
      <c r="K16" s="456">
        <v>0</v>
      </c>
      <c r="L16" s="498"/>
    </row>
    <row r="17" spans="2:12" s="15" customFormat="1" ht="17.25" customHeight="1" thickTop="1">
      <c r="B17" s="658">
        <v>2020</v>
      </c>
      <c r="C17" s="661" t="s">
        <v>44</v>
      </c>
      <c r="D17" s="457" t="s">
        <v>61</v>
      </c>
      <c r="E17" s="458">
        <v>17</v>
      </c>
      <c r="F17" s="459">
        <v>4</v>
      </c>
      <c r="G17" s="459">
        <v>13</v>
      </c>
      <c r="H17" s="459">
        <v>0</v>
      </c>
      <c r="I17" s="460">
        <v>0</v>
      </c>
      <c r="J17" s="459">
        <v>0</v>
      </c>
      <c r="K17" s="461">
        <v>0</v>
      </c>
      <c r="L17" s="498"/>
    </row>
    <row r="18" spans="2:12" s="15" customFormat="1" ht="17.25" customHeight="1">
      <c r="B18" s="659"/>
      <c r="C18" s="662"/>
      <c r="D18" s="457" t="s">
        <v>229</v>
      </c>
      <c r="E18" s="458">
        <v>0</v>
      </c>
      <c r="F18" s="459">
        <v>0</v>
      </c>
      <c r="G18" s="459">
        <v>0</v>
      </c>
      <c r="H18" s="459">
        <v>0</v>
      </c>
      <c r="I18" s="460">
        <v>0</v>
      </c>
      <c r="J18" s="459">
        <v>0</v>
      </c>
      <c r="K18" s="461">
        <v>0</v>
      </c>
      <c r="L18" s="498"/>
    </row>
    <row r="19" spans="2:12" s="15" customFormat="1" ht="17.25" customHeight="1">
      <c r="B19" s="659"/>
      <c r="C19" s="662"/>
      <c r="D19" s="457" t="s">
        <v>62</v>
      </c>
      <c r="E19" s="458">
        <v>1</v>
      </c>
      <c r="F19" s="459">
        <v>0</v>
      </c>
      <c r="G19" s="459">
        <v>1</v>
      </c>
      <c r="H19" s="459">
        <v>0</v>
      </c>
      <c r="I19" s="459">
        <v>0</v>
      </c>
      <c r="J19" s="459">
        <v>0</v>
      </c>
      <c r="K19" s="461">
        <v>0</v>
      </c>
      <c r="L19" s="498"/>
    </row>
    <row r="20" spans="2:12" s="15" customFormat="1" ht="17.25" customHeight="1" thickBot="1">
      <c r="B20" s="659"/>
      <c r="C20" s="663"/>
      <c r="D20" s="462" t="s">
        <v>63</v>
      </c>
      <c r="E20" s="463">
        <v>22</v>
      </c>
      <c r="F20" s="464">
        <v>7</v>
      </c>
      <c r="G20" s="464">
        <v>14</v>
      </c>
      <c r="H20" s="464">
        <v>1</v>
      </c>
      <c r="I20" s="465">
        <v>1</v>
      </c>
      <c r="J20" s="464">
        <v>0</v>
      </c>
      <c r="K20" s="466">
        <v>0</v>
      </c>
      <c r="L20" s="498"/>
    </row>
    <row r="21" spans="2:12" s="15" customFormat="1" ht="17.25" customHeight="1" thickTop="1">
      <c r="B21" s="659"/>
      <c r="C21" s="662" t="s">
        <v>43</v>
      </c>
      <c r="D21" s="457" t="s">
        <v>61</v>
      </c>
      <c r="E21" s="458">
        <v>16</v>
      </c>
      <c r="F21" s="459">
        <v>3</v>
      </c>
      <c r="G21" s="459">
        <v>13</v>
      </c>
      <c r="H21" s="459">
        <v>0</v>
      </c>
      <c r="I21" s="460">
        <v>0</v>
      </c>
      <c r="J21" s="459">
        <v>0</v>
      </c>
      <c r="K21" s="461">
        <v>0</v>
      </c>
      <c r="L21" s="498"/>
    </row>
    <row r="22" spans="2:12" s="15" customFormat="1" ht="17.25" customHeight="1">
      <c r="B22" s="659"/>
      <c r="C22" s="662"/>
      <c r="D22" s="457" t="s">
        <v>229</v>
      </c>
      <c r="E22" s="458">
        <v>0</v>
      </c>
      <c r="F22" s="459">
        <v>0</v>
      </c>
      <c r="G22" s="459">
        <v>0</v>
      </c>
      <c r="H22" s="459">
        <v>0</v>
      </c>
      <c r="I22" s="460">
        <v>0</v>
      </c>
      <c r="J22" s="459">
        <v>0</v>
      </c>
      <c r="K22" s="461">
        <v>0</v>
      </c>
      <c r="L22" s="498"/>
    </row>
    <row r="23" spans="2:12" s="15" customFormat="1" ht="17.25" customHeight="1">
      <c r="B23" s="659"/>
      <c r="C23" s="662"/>
      <c r="D23" s="457" t="s">
        <v>62</v>
      </c>
      <c r="E23" s="458">
        <v>1</v>
      </c>
      <c r="F23" s="459">
        <v>0</v>
      </c>
      <c r="G23" s="459">
        <v>1</v>
      </c>
      <c r="H23" s="459">
        <v>0</v>
      </c>
      <c r="I23" s="459">
        <v>0</v>
      </c>
      <c r="J23" s="459">
        <v>0</v>
      </c>
      <c r="K23" s="461">
        <v>0</v>
      </c>
      <c r="L23" s="498"/>
    </row>
    <row r="24" spans="2:12" s="15" customFormat="1" ht="17.25" customHeight="1" thickBot="1">
      <c r="B24" s="660"/>
      <c r="C24" s="664"/>
      <c r="D24" s="462" t="s">
        <v>63</v>
      </c>
      <c r="E24" s="463">
        <v>20</v>
      </c>
      <c r="F24" s="464">
        <v>5</v>
      </c>
      <c r="G24" s="464">
        <v>14</v>
      </c>
      <c r="H24" s="464">
        <v>1</v>
      </c>
      <c r="I24" s="465">
        <v>0</v>
      </c>
      <c r="J24" s="464">
        <v>0</v>
      </c>
      <c r="K24" s="466">
        <v>0</v>
      </c>
      <c r="L24" s="498"/>
    </row>
    <row r="25" spans="2:12" s="15" customFormat="1" ht="17.25" customHeight="1" thickTop="1">
      <c r="B25" s="651">
        <v>2019</v>
      </c>
      <c r="C25" s="654" t="s">
        <v>44</v>
      </c>
      <c r="D25" s="467" t="s">
        <v>61</v>
      </c>
      <c r="E25" s="468">
        <v>13</v>
      </c>
      <c r="F25" s="469">
        <v>1</v>
      </c>
      <c r="G25" s="469">
        <v>12</v>
      </c>
      <c r="H25" s="469">
        <v>0</v>
      </c>
      <c r="I25" s="469">
        <v>0</v>
      </c>
      <c r="J25" s="469">
        <v>0</v>
      </c>
      <c r="K25" s="470">
        <v>0</v>
      </c>
      <c r="L25" s="498"/>
    </row>
    <row r="26" spans="2:12" s="15" customFormat="1" ht="17.25" customHeight="1">
      <c r="B26" s="652"/>
      <c r="C26" s="655"/>
      <c r="D26" s="447" t="s">
        <v>229</v>
      </c>
      <c r="E26" s="448">
        <v>0</v>
      </c>
      <c r="F26" s="449">
        <v>0</v>
      </c>
      <c r="G26" s="449">
        <v>0</v>
      </c>
      <c r="H26" s="449">
        <v>0</v>
      </c>
      <c r="I26" s="449">
        <v>0</v>
      </c>
      <c r="J26" s="449">
        <v>0</v>
      </c>
      <c r="K26" s="451">
        <v>0</v>
      </c>
      <c r="L26" s="498"/>
    </row>
    <row r="27" spans="2:12" s="15" customFormat="1" ht="17.25" customHeight="1">
      <c r="B27" s="652"/>
      <c r="C27" s="655"/>
      <c r="D27" s="447" t="s">
        <v>62</v>
      </c>
      <c r="E27" s="448">
        <v>1</v>
      </c>
      <c r="F27" s="449">
        <v>0</v>
      </c>
      <c r="G27" s="449">
        <v>2</v>
      </c>
      <c r="H27" s="449">
        <v>0</v>
      </c>
      <c r="I27" s="449">
        <v>0</v>
      </c>
      <c r="J27" s="449">
        <v>0</v>
      </c>
      <c r="K27" s="451">
        <v>0</v>
      </c>
      <c r="L27" s="498"/>
    </row>
    <row r="28" spans="2:12" s="15" customFormat="1" ht="17.25" customHeight="1">
      <c r="B28" s="652"/>
      <c r="C28" s="656"/>
      <c r="D28" s="471" t="s">
        <v>63</v>
      </c>
      <c r="E28" s="472">
        <v>21</v>
      </c>
      <c r="F28" s="473">
        <v>7</v>
      </c>
      <c r="G28" s="473">
        <v>13</v>
      </c>
      <c r="H28" s="473">
        <v>1</v>
      </c>
      <c r="I28" s="473">
        <v>0</v>
      </c>
      <c r="J28" s="473">
        <v>0</v>
      </c>
      <c r="K28" s="474">
        <v>0</v>
      </c>
      <c r="L28" s="498"/>
    </row>
    <row r="29" spans="2:12" s="15" customFormat="1" ht="17.25" customHeight="1">
      <c r="B29" s="652"/>
      <c r="C29" s="666" t="s">
        <v>43</v>
      </c>
      <c r="D29" s="475" t="s">
        <v>61</v>
      </c>
      <c r="E29" s="476">
        <v>15</v>
      </c>
      <c r="F29" s="477">
        <v>1</v>
      </c>
      <c r="G29" s="477">
        <v>14</v>
      </c>
      <c r="H29" s="477">
        <v>0</v>
      </c>
      <c r="I29" s="478">
        <v>0</v>
      </c>
      <c r="J29" s="477">
        <v>0</v>
      </c>
      <c r="K29" s="479">
        <v>0</v>
      </c>
      <c r="L29" s="498"/>
    </row>
    <row r="30" spans="2:12" s="15" customFormat="1" ht="17.25" customHeight="1">
      <c r="B30" s="652"/>
      <c r="C30" s="655"/>
      <c r="D30" s="447" t="s">
        <v>229</v>
      </c>
      <c r="E30" s="448">
        <v>0</v>
      </c>
      <c r="F30" s="449">
        <v>0</v>
      </c>
      <c r="G30" s="449">
        <v>0</v>
      </c>
      <c r="H30" s="449">
        <v>0</v>
      </c>
      <c r="I30" s="450">
        <v>0</v>
      </c>
      <c r="J30" s="449">
        <v>0</v>
      </c>
      <c r="K30" s="451">
        <v>0</v>
      </c>
      <c r="L30" s="498"/>
    </row>
    <row r="31" spans="2:12" s="15" customFormat="1" ht="17.25" customHeight="1">
      <c r="B31" s="652"/>
      <c r="C31" s="655"/>
      <c r="D31" s="447" t="s">
        <v>62</v>
      </c>
      <c r="E31" s="448">
        <v>1</v>
      </c>
      <c r="F31" s="449">
        <v>0</v>
      </c>
      <c r="G31" s="449">
        <v>1</v>
      </c>
      <c r="H31" s="449">
        <v>0</v>
      </c>
      <c r="I31" s="450">
        <v>0</v>
      </c>
      <c r="J31" s="449">
        <v>0</v>
      </c>
      <c r="K31" s="451">
        <v>0</v>
      </c>
      <c r="L31" s="498"/>
    </row>
    <row r="32" spans="2:12" s="15" customFormat="1" ht="17.25" customHeight="1" thickBot="1">
      <c r="B32" s="665"/>
      <c r="C32" s="657"/>
      <c r="D32" s="452" t="s">
        <v>63</v>
      </c>
      <c r="E32" s="453">
        <v>20</v>
      </c>
      <c r="F32" s="454">
        <v>5</v>
      </c>
      <c r="G32" s="454">
        <v>14</v>
      </c>
      <c r="H32" s="480">
        <v>1</v>
      </c>
      <c r="I32" s="454">
        <v>0</v>
      </c>
      <c r="J32" s="454">
        <v>0</v>
      </c>
      <c r="K32" s="456">
        <v>0</v>
      </c>
      <c r="L32" s="498"/>
    </row>
    <row r="33" spans="2:12" s="15" customFormat="1" ht="17.25" customHeight="1" thickTop="1">
      <c r="B33" s="658">
        <v>2018</v>
      </c>
      <c r="C33" s="661" t="s">
        <v>44</v>
      </c>
      <c r="D33" s="481" t="s">
        <v>61</v>
      </c>
      <c r="E33" s="482">
        <v>14</v>
      </c>
      <c r="F33" s="483">
        <v>2</v>
      </c>
      <c r="G33" s="483">
        <v>12</v>
      </c>
      <c r="H33" s="483">
        <v>0</v>
      </c>
      <c r="I33" s="483">
        <v>2</v>
      </c>
      <c r="J33" s="483">
        <v>0</v>
      </c>
      <c r="K33" s="484">
        <v>0</v>
      </c>
      <c r="L33" s="498"/>
    </row>
    <row r="34" spans="2:12" s="15" customFormat="1" ht="17.25" customHeight="1">
      <c r="B34" s="659"/>
      <c r="C34" s="662"/>
      <c r="D34" s="457" t="s">
        <v>229</v>
      </c>
      <c r="E34" s="458">
        <v>0</v>
      </c>
      <c r="F34" s="459">
        <v>0</v>
      </c>
      <c r="G34" s="459">
        <v>0</v>
      </c>
      <c r="H34" s="459">
        <v>0</v>
      </c>
      <c r="I34" s="459">
        <v>0</v>
      </c>
      <c r="J34" s="459">
        <v>0</v>
      </c>
      <c r="K34" s="461">
        <v>0</v>
      </c>
      <c r="L34" s="498"/>
    </row>
    <row r="35" spans="2:12" s="15" customFormat="1" ht="17.25" customHeight="1">
      <c r="B35" s="659"/>
      <c r="C35" s="662"/>
      <c r="D35" s="457" t="s">
        <v>62</v>
      </c>
      <c r="E35" s="458">
        <v>1</v>
      </c>
      <c r="F35" s="459">
        <v>0</v>
      </c>
      <c r="G35" s="459">
        <v>1</v>
      </c>
      <c r="H35" s="459">
        <v>0</v>
      </c>
      <c r="I35" s="459">
        <v>0</v>
      </c>
      <c r="J35" s="459">
        <v>0</v>
      </c>
      <c r="K35" s="461">
        <v>0</v>
      </c>
      <c r="L35" s="498"/>
    </row>
    <row r="36" spans="2:12" s="15" customFormat="1" ht="17.25" customHeight="1">
      <c r="B36" s="659"/>
      <c r="C36" s="663"/>
      <c r="D36" s="485" t="s">
        <v>63</v>
      </c>
      <c r="E36" s="486">
        <v>23</v>
      </c>
      <c r="F36" s="487">
        <v>4</v>
      </c>
      <c r="G36" s="487">
        <v>18</v>
      </c>
      <c r="H36" s="487">
        <v>1</v>
      </c>
      <c r="I36" s="487">
        <v>0</v>
      </c>
      <c r="J36" s="487">
        <v>0</v>
      </c>
      <c r="K36" s="488">
        <v>0</v>
      </c>
      <c r="L36" s="498"/>
    </row>
    <row r="37" spans="2:12" s="15" customFormat="1" ht="17.25" customHeight="1">
      <c r="B37" s="659"/>
      <c r="C37" s="668" t="s">
        <v>43</v>
      </c>
      <c r="D37" s="489" t="s">
        <v>61</v>
      </c>
      <c r="E37" s="490">
        <v>15</v>
      </c>
      <c r="F37" s="491">
        <v>2</v>
      </c>
      <c r="G37" s="491">
        <v>13</v>
      </c>
      <c r="H37" s="491">
        <v>0</v>
      </c>
      <c r="I37" s="492">
        <v>0</v>
      </c>
      <c r="J37" s="491">
        <v>0</v>
      </c>
      <c r="K37" s="493">
        <v>0</v>
      </c>
      <c r="L37" s="498"/>
    </row>
    <row r="38" spans="2:12" s="15" customFormat="1" ht="17.25" customHeight="1">
      <c r="B38" s="659"/>
      <c r="C38" s="662"/>
      <c r="D38" s="457" t="s">
        <v>229</v>
      </c>
      <c r="E38" s="458">
        <v>0</v>
      </c>
      <c r="F38" s="459">
        <v>0</v>
      </c>
      <c r="G38" s="459">
        <v>0</v>
      </c>
      <c r="H38" s="459">
        <v>0</v>
      </c>
      <c r="I38" s="460">
        <v>0</v>
      </c>
      <c r="J38" s="459">
        <v>0</v>
      </c>
      <c r="K38" s="461">
        <v>0</v>
      </c>
      <c r="L38" s="498"/>
    </row>
    <row r="39" spans="2:12" s="15" customFormat="1" ht="17.25" customHeight="1">
      <c r="B39" s="659"/>
      <c r="C39" s="662"/>
      <c r="D39" s="457" t="s">
        <v>62</v>
      </c>
      <c r="E39" s="458">
        <v>1</v>
      </c>
      <c r="F39" s="459">
        <v>0</v>
      </c>
      <c r="G39" s="459">
        <v>1</v>
      </c>
      <c r="H39" s="459">
        <v>0</v>
      </c>
      <c r="I39" s="460">
        <v>0</v>
      </c>
      <c r="J39" s="459">
        <v>0</v>
      </c>
      <c r="K39" s="461">
        <v>0</v>
      </c>
      <c r="L39" s="498"/>
    </row>
    <row r="40" spans="2:12" s="15" customFormat="1" ht="17.25" customHeight="1" thickBot="1">
      <c r="B40" s="667"/>
      <c r="C40" s="664"/>
      <c r="D40" s="462" t="s">
        <v>63</v>
      </c>
      <c r="E40" s="463">
        <v>23</v>
      </c>
      <c r="F40" s="464">
        <v>4</v>
      </c>
      <c r="G40" s="464">
        <v>18</v>
      </c>
      <c r="H40" s="494">
        <v>1</v>
      </c>
      <c r="I40" s="464">
        <v>0</v>
      </c>
      <c r="J40" s="464">
        <v>0</v>
      </c>
      <c r="K40" s="466">
        <v>0</v>
      </c>
      <c r="L40" s="498"/>
    </row>
    <row r="41" spans="2:12" s="15" customFormat="1" ht="17.25" customHeight="1" thickTop="1">
      <c r="B41" s="651">
        <v>2017</v>
      </c>
      <c r="C41" s="654" t="s">
        <v>44</v>
      </c>
      <c r="D41" s="467" t="s">
        <v>64</v>
      </c>
      <c r="E41" s="482">
        <v>15</v>
      </c>
      <c r="F41" s="469">
        <v>2</v>
      </c>
      <c r="G41" s="469">
        <v>13</v>
      </c>
      <c r="H41" s="469">
        <v>0</v>
      </c>
      <c r="I41" s="469">
        <v>1</v>
      </c>
      <c r="J41" s="469">
        <v>0</v>
      </c>
      <c r="K41" s="470">
        <v>0</v>
      </c>
      <c r="L41" s="498"/>
    </row>
    <row r="42" spans="2:12" s="15" customFormat="1" ht="17.25" customHeight="1">
      <c r="B42" s="652"/>
      <c r="C42" s="655"/>
      <c r="D42" s="447" t="s">
        <v>229</v>
      </c>
      <c r="E42" s="458">
        <v>0</v>
      </c>
      <c r="F42" s="449">
        <v>0</v>
      </c>
      <c r="G42" s="449">
        <v>0</v>
      </c>
      <c r="H42" s="449">
        <v>0</v>
      </c>
      <c r="I42" s="449">
        <v>0</v>
      </c>
      <c r="J42" s="449">
        <v>0</v>
      </c>
      <c r="K42" s="451">
        <v>0</v>
      </c>
      <c r="L42" s="498"/>
    </row>
    <row r="43" spans="2:12" s="15" customFormat="1" ht="17.25" customHeight="1">
      <c r="B43" s="652"/>
      <c r="C43" s="655"/>
      <c r="D43" s="447" t="s">
        <v>62</v>
      </c>
      <c r="E43" s="458">
        <v>1</v>
      </c>
      <c r="F43" s="449">
        <v>0</v>
      </c>
      <c r="G43" s="449">
        <v>1</v>
      </c>
      <c r="H43" s="449">
        <v>0</v>
      </c>
      <c r="I43" s="449">
        <v>0</v>
      </c>
      <c r="J43" s="449">
        <v>0</v>
      </c>
      <c r="K43" s="451">
        <v>0</v>
      </c>
      <c r="L43" s="498"/>
    </row>
    <row r="44" spans="2:12" s="15" customFormat="1" ht="17.25" customHeight="1">
      <c r="B44" s="652"/>
      <c r="C44" s="656"/>
      <c r="D44" s="471" t="s">
        <v>63</v>
      </c>
      <c r="E44" s="486">
        <v>19</v>
      </c>
      <c r="F44" s="473">
        <v>4</v>
      </c>
      <c r="G44" s="473">
        <v>14</v>
      </c>
      <c r="H44" s="473">
        <v>1</v>
      </c>
      <c r="I44" s="473">
        <v>0</v>
      </c>
      <c r="J44" s="473">
        <v>0</v>
      </c>
      <c r="K44" s="474">
        <v>0</v>
      </c>
      <c r="L44" s="498"/>
    </row>
    <row r="45" spans="2:12" s="15" customFormat="1" ht="17.25" customHeight="1">
      <c r="B45" s="652"/>
      <c r="C45" s="666" t="s">
        <v>43</v>
      </c>
      <c r="D45" s="475" t="s">
        <v>64</v>
      </c>
      <c r="E45" s="448">
        <v>14</v>
      </c>
      <c r="F45" s="449">
        <v>1</v>
      </c>
      <c r="G45" s="449">
        <v>13</v>
      </c>
      <c r="H45" s="477">
        <v>0</v>
      </c>
      <c r="I45" s="478">
        <v>1</v>
      </c>
      <c r="J45" s="477">
        <v>0</v>
      </c>
      <c r="K45" s="479">
        <v>0</v>
      </c>
      <c r="L45" s="498"/>
    </row>
    <row r="46" spans="2:12" s="15" customFormat="1" ht="17.25" customHeight="1">
      <c r="B46" s="652"/>
      <c r="C46" s="655"/>
      <c r="D46" s="447" t="s">
        <v>229</v>
      </c>
      <c r="E46" s="448">
        <v>0</v>
      </c>
      <c r="F46" s="449">
        <v>0</v>
      </c>
      <c r="G46" s="449">
        <v>0</v>
      </c>
      <c r="H46" s="449">
        <v>0</v>
      </c>
      <c r="I46" s="450">
        <v>0</v>
      </c>
      <c r="J46" s="449">
        <v>0</v>
      </c>
      <c r="K46" s="451">
        <v>0</v>
      </c>
      <c r="L46" s="498"/>
    </row>
    <row r="47" spans="2:12" s="15" customFormat="1" ht="17.25" customHeight="1">
      <c r="B47" s="652"/>
      <c r="C47" s="655"/>
      <c r="D47" s="447" t="s">
        <v>62</v>
      </c>
      <c r="E47" s="448">
        <v>1</v>
      </c>
      <c r="F47" s="449">
        <v>0</v>
      </c>
      <c r="G47" s="449">
        <v>1</v>
      </c>
      <c r="H47" s="449">
        <v>0</v>
      </c>
      <c r="I47" s="450">
        <v>0</v>
      </c>
      <c r="J47" s="449">
        <v>0</v>
      </c>
      <c r="K47" s="451">
        <v>0</v>
      </c>
      <c r="L47" s="498"/>
    </row>
    <row r="48" spans="2:12" s="15" customFormat="1" ht="17.25" customHeight="1" thickBot="1">
      <c r="B48" s="665"/>
      <c r="C48" s="657"/>
      <c r="D48" s="452" t="s">
        <v>63</v>
      </c>
      <c r="E48" s="453">
        <v>19</v>
      </c>
      <c r="F48" s="454">
        <v>4</v>
      </c>
      <c r="G48" s="454">
        <v>15</v>
      </c>
      <c r="H48" s="480">
        <v>0</v>
      </c>
      <c r="I48" s="454">
        <v>0</v>
      </c>
      <c r="J48" s="454">
        <v>0</v>
      </c>
      <c r="K48" s="456">
        <v>0</v>
      </c>
      <c r="L48" s="498"/>
    </row>
    <row r="49" spans="2:21" ht="15" customHeight="1" thickTop="1">
      <c r="B49" s="422"/>
      <c r="C49" s="422"/>
      <c r="D49" s="422"/>
      <c r="E49" s="422"/>
      <c r="F49" s="495"/>
      <c r="G49" s="495"/>
      <c r="H49" s="495"/>
      <c r="I49" s="495"/>
      <c r="J49" s="495"/>
      <c r="K49" s="495"/>
      <c r="L49" s="422"/>
      <c r="M49" s="422"/>
      <c r="N49" s="422"/>
      <c r="O49" s="422"/>
      <c r="P49" s="422"/>
      <c r="Q49" s="422"/>
      <c r="R49" s="422"/>
      <c r="S49" s="422"/>
      <c r="T49" s="422"/>
      <c r="U49" s="422"/>
    </row>
    <row r="50" spans="2:21" ht="15" customHeight="1">
      <c r="B50" s="496" t="s">
        <v>65</v>
      </c>
      <c r="C50" s="669" t="s">
        <v>66</v>
      </c>
      <c r="D50" s="669"/>
      <c r="E50" s="669"/>
      <c r="F50" s="669"/>
      <c r="G50" s="669"/>
      <c r="H50" s="669"/>
      <c r="I50" s="669"/>
      <c r="J50" s="669"/>
      <c r="K50" s="669"/>
      <c r="L50" s="422"/>
      <c r="M50" s="497"/>
      <c r="N50" s="497"/>
      <c r="O50" s="497"/>
      <c r="P50" s="497"/>
      <c r="Q50" s="497"/>
      <c r="R50" s="497"/>
      <c r="S50" s="497"/>
      <c r="T50" s="497"/>
      <c r="U50" s="497"/>
    </row>
    <row r="51" spans="2:21" ht="15" customHeight="1">
      <c r="B51" s="670" t="s">
        <v>338</v>
      </c>
      <c r="C51" s="671"/>
      <c r="D51" s="671"/>
      <c r="E51" s="671"/>
      <c r="F51" s="671"/>
      <c r="G51" s="671"/>
      <c r="H51" s="671"/>
      <c r="I51" s="671"/>
      <c r="J51" s="671"/>
      <c r="K51" s="671"/>
      <c r="L51" s="671"/>
      <c r="M51" s="671"/>
      <c r="N51" s="671"/>
      <c r="O51" s="671"/>
      <c r="P51" s="671"/>
      <c r="Q51" s="671"/>
      <c r="R51" s="671"/>
      <c r="S51" s="671"/>
      <c r="T51" s="671"/>
      <c r="U51" s="671"/>
    </row>
  </sheetData>
  <mergeCells count="27">
    <mergeCell ref="B41:B48"/>
    <mergeCell ref="C41:C44"/>
    <mergeCell ref="C45:C48"/>
    <mergeCell ref="C50:K50"/>
    <mergeCell ref="B51:U51"/>
    <mergeCell ref="B25:B32"/>
    <mergeCell ref="C25:C28"/>
    <mergeCell ref="C29:C32"/>
    <mergeCell ref="B33:B40"/>
    <mergeCell ref="C33:C36"/>
    <mergeCell ref="C37:C40"/>
    <mergeCell ref="B9:B16"/>
    <mergeCell ref="C9:C12"/>
    <mergeCell ref="C13:C16"/>
    <mergeCell ref="B17:B24"/>
    <mergeCell ref="C17:C20"/>
    <mergeCell ref="C21:C24"/>
    <mergeCell ref="B2:K2"/>
    <mergeCell ref="B3:K3"/>
    <mergeCell ref="B4:K4"/>
    <mergeCell ref="B5:K5"/>
    <mergeCell ref="B6:K6"/>
    <mergeCell ref="B7:B8"/>
    <mergeCell ref="C7:C8"/>
    <mergeCell ref="D7:D8"/>
    <mergeCell ref="E7:E8"/>
    <mergeCell ref="F7:K7"/>
  </mergeCells>
  <printOptions horizontalCentered="1"/>
  <pageMargins left="0.31496062992125984" right="0.39370078740157483" top="0.98425196850393704" bottom="0.70866141732283472" header="0" footer="0"/>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Z54"/>
  <sheetViews>
    <sheetView showGridLines="0" topLeftCell="A4" zoomScale="80" zoomScaleNormal="80" workbookViewId="0">
      <selection activeCell="C16" sqref="C16"/>
    </sheetView>
  </sheetViews>
  <sheetFormatPr baseColWidth="10" defaultColWidth="10.625" defaultRowHeight="15" customHeight="1"/>
  <cols>
    <col min="1" max="1" width="2.875" style="19" customWidth="1"/>
    <col min="2" max="2" width="33.125" style="38" customWidth="1"/>
    <col min="3" max="3" width="26" style="38" customWidth="1"/>
    <col min="4" max="4" width="21.625" style="19" bestFit="1" customWidth="1"/>
    <col min="5" max="5" width="5.125" style="19" customWidth="1"/>
    <col min="6" max="6" width="10.125" style="19" customWidth="1"/>
    <col min="7" max="7" width="12.25" style="19" customWidth="1"/>
    <col min="8" max="8" width="12.75" style="19" customWidth="1"/>
    <col min="9" max="12" width="6.375" style="19" customWidth="1"/>
    <col min="13" max="15" width="11.75" style="19" customWidth="1"/>
    <col min="16" max="18" width="17.375" style="19" customWidth="1"/>
    <col min="19" max="19" width="10.625" style="19" customWidth="1"/>
    <col min="20" max="20" width="13.25" style="19" customWidth="1"/>
    <col min="21" max="258" width="10.625" style="19"/>
    <col min="259" max="259" width="17" style="19" bestFit="1" customWidth="1"/>
    <col min="260" max="260" width="21.625" style="19" bestFit="1" customWidth="1"/>
    <col min="261" max="261" width="5.125" style="19" customWidth="1"/>
    <col min="262" max="263" width="9.125" style="19" customWidth="1"/>
    <col min="264" max="264" width="10.25" style="19" customWidth="1"/>
    <col min="265" max="265" width="3.75" style="19" bestFit="1" customWidth="1"/>
    <col min="266" max="266" width="5.125" style="19" bestFit="1" customWidth="1"/>
    <col min="267" max="267" width="4.625" style="19" bestFit="1" customWidth="1"/>
    <col min="268" max="268" width="6" style="19" bestFit="1" customWidth="1"/>
    <col min="269" max="269" width="9.625" style="19" customWidth="1"/>
    <col min="270" max="270" width="9.625" style="19" bestFit="1" customWidth="1"/>
    <col min="271" max="271" width="10.25" style="19" customWidth="1"/>
    <col min="272" max="272" width="8" style="19" bestFit="1" customWidth="1"/>
    <col min="273" max="273" width="8.375" style="19" bestFit="1" customWidth="1"/>
    <col min="274" max="274" width="10.75" style="19" customWidth="1"/>
    <col min="275" max="275" width="10.625" style="19" customWidth="1"/>
    <col min="276" max="276" width="13.25" style="19" customWidth="1"/>
    <col min="277" max="514" width="10.625" style="19"/>
    <col min="515" max="515" width="17" style="19" bestFit="1" customWidth="1"/>
    <col min="516" max="516" width="21.625" style="19" bestFit="1" customWidth="1"/>
    <col min="517" max="517" width="5.125" style="19" customWidth="1"/>
    <col min="518" max="519" width="9.125" style="19" customWidth="1"/>
    <col min="520" max="520" width="10.25" style="19" customWidth="1"/>
    <col min="521" max="521" width="3.75" style="19" bestFit="1" customWidth="1"/>
    <col min="522" max="522" width="5.125" style="19" bestFit="1" customWidth="1"/>
    <col min="523" max="523" width="4.625" style="19" bestFit="1" customWidth="1"/>
    <col min="524" max="524" width="6" style="19" bestFit="1" customWidth="1"/>
    <col min="525" max="525" width="9.625" style="19" customWidth="1"/>
    <col min="526" max="526" width="9.625" style="19" bestFit="1" customWidth="1"/>
    <col min="527" max="527" width="10.25" style="19" customWidth="1"/>
    <col min="528" max="528" width="8" style="19" bestFit="1" customWidth="1"/>
    <col min="529" max="529" width="8.375" style="19" bestFit="1" customWidth="1"/>
    <col min="530" max="530" width="10.75" style="19" customWidth="1"/>
    <col min="531" max="531" width="10.625" style="19" customWidth="1"/>
    <col min="532" max="532" width="13.25" style="19" customWidth="1"/>
    <col min="533" max="770" width="10.625" style="19"/>
    <col min="771" max="771" width="17" style="19" bestFit="1" customWidth="1"/>
    <col min="772" max="772" width="21.625" style="19" bestFit="1" customWidth="1"/>
    <col min="773" max="773" width="5.125" style="19" customWidth="1"/>
    <col min="774" max="775" width="9.125" style="19" customWidth="1"/>
    <col min="776" max="776" width="10.25" style="19" customWidth="1"/>
    <col min="777" max="777" width="3.75" style="19" bestFit="1" customWidth="1"/>
    <col min="778" max="778" width="5.125" style="19" bestFit="1" customWidth="1"/>
    <col min="779" max="779" width="4.625" style="19" bestFit="1" customWidth="1"/>
    <col min="780" max="780" width="6" style="19" bestFit="1" customWidth="1"/>
    <col min="781" max="781" width="9.625" style="19" customWidth="1"/>
    <col min="782" max="782" width="9.625" style="19" bestFit="1" customWidth="1"/>
    <col min="783" max="783" width="10.25" style="19" customWidth="1"/>
    <col min="784" max="784" width="8" style="19" bestFit="1" customWidth="1"/>
    <col min="785" max="785" width="8.375" style="19" bestFit="1" customWidth="1"/>
    <col min="786" max="786" width="10.75" style="19" customWidth="1"/>
    <col min="787" max="787" width="10.625" style="19" customWidth="1"/>
    <col min="788" max="788" width="13.25" style="19" customWidth="1"/>
    <col min="789" max="1026" width="10.625" style="19"/>
    <col min="1027" max="1027" width="17" style="19" bestFit="1" customWidth="1"/>
    <col min="1028" max="1028" width="21.625" style="19" bestFit="1" customWidth="1"/>
    <col min="1029" max="1029" width="5.125" style="19" customWidth="1"/>
    <col min="1030" max="1031" width="9.125" style="19" customWidth="1"/>
    <col min="1032" max="1032" width="10.25" style="19" customWidth="1"/>
    <col min="1033" max="1033" width="3.75" style="19" bestFit="1" customWidth="1"/>
    <col min="1034" max="1034" width="5.125" style="19" bestFit="1" customWidth="1"/>
    <col min="1035" max="1035" width="4.625" style="19" bestFit="1" customWidth="1"/>
    <col min="1036" max="1036" width="6" style="19" bestFit="1" customWidth="1"/>
    <col min="1037" max="1037" width="9.625" style="19" customWidth="1"/>
    <col min="1038" max="1038" width="9.625" style="19" bestFit="1" customWidth="1"/>
    <col min="1039" max="1039" width="10.25" style="19" customWidth="1"/>
    <col min="1040" max="1040" width="8" style="19" bestFit="1" customWidth="1"/>
    <col min="1041" max="1041" width="8.375" style="19" bestFit="1" customWidth="1"/>
    <col min="1042" max="1042" width="10.75" style="19" customWidth="1"/>
    <col min="1043" max="1043" width="10.625" style="19" customWidth="1"/>
    <col min="1044" max="1044" width="13.25" style="19" customWidth="1"/>
    <col min="1045" max="1282" width="10.625" style="19"/>
    <col min="1283" max="1283" width="17" style="19" bestFit="1" customWidth="1"/>
    <col min="1284" max="1284" width="21.625" style="19" bestFit="1" customWidth="1"/>
    <col min="1285" max="1285" width="5.125" style="19" customWidth="1"/>
    <col min="1286" max="1287" width="9.125" style="19" customWidth="1"/>
    <col min="1288" max="1288" width="10.25" style="19" customWidth="1"/>
    <col min="1289" max="1289" width="3.75" style="19" bestFit="1" customWidth="1"/>
    <col min="1290" max="1290" width="5.125" style="19" bestFit="1" customWidth="1"/>
    <col min="1291" max="1291" width="4.625" style="19" bestFit="1" customWidth="1"/>
    <col min="1292" max="1292" width="6" style="19" bestFit="1" customWidth="1"/>
    <col min="1293" max="1293" width="9.625" style="19" customWidth="1"/>
    <col min="1294" max="1294" width="9.625" style="19" bestFit="1" customWidth="1"/>
    <col min="1295" max="1295" width="10.25" style="19" customWidth="1"/>
    <col min="1296" max="1296" width="8" style="19" bestFit="1" customWidth="1"/>
    <col min="1297" max="1297" width="8.375" style="19" bestFit="1" customWidth="1"/>
    <col min="1298" max="1298" width="10.75" style="19" customWidth="1"/>
    <col min="1299" max="1299" width="10.625" style="19" customWidth="1"/>
    <col min="1300" max="1300" width="13.25" style="19" customWidth="1"/>
    <col min="1301" max="1538" width="10.625" style="19"/>
    <col min="1539" max="1539" width="17" style="19" bestFit="1" customWidth="1"/>
    <col min="1540" max="1540" width="21.625" style="19" bestFit="1" customWidth="1"/>
    <col min="1541" max="1541" width="5.125" style="19" customWidth="1"/>
    <col min="1542" max="1543" width="9.125" style="19" customWidth="1"/>
    <col min="1544" max="1544" width="10.25" style="19" customWidth="1"/>
    <col min="1545" max="1545" width="3.75" style="19" bestFit="1" customWidth="1"/>
    <col min="1546" max="1546" width="5.125" style="19" bestFit="1" customWidth="1"/>
    <col min="1547" max="1547" width="4.625" style="19" bestFit="1" customWidth="1"/>
    <col min="1548" max="1548" width="6" style="19" bestFit="1" customWidth="1"/>
    <col min="1549" max="1549" width="9.625" style="19" customWidth="1"/>
    <col min="1550" max="1550" width="9.625" style="19" bestFit="1" customWidth="1"/>
    <col min="1551" max="1551" width="10.25" style="19" customWidth="1"/>
    <col min="1552" max="1552" width="8" style="19" bestFit="1" customWidth="1"/>
    <col min="1553" max="1553" width="8.375" style="19" bestFit="1" customWidth="1"/>
    <col min="1554" max="1554" width="10.75" style="19" customWidth="1"/>
    <col min="1555" max="1555" width="10.625" style="19" customWidth="1"/>
    <col min="1556" max="1556" width="13.25" style="19" customWidth="1"/>
    <col min="1557" max="1794" width="10.625" style="19"/>
    <col min="1795" max="1795" width="17" style="19" bestFit="1" customWidth="1"/>
    <col min="1796" max="1796" width="21.625" style="19" bestFit="1" customWidth="1"/>
    <col min="1797" max="1797" width="5.125" style="19" customWidth="1"/>
    <col min="1798" max="1799" width="9.125" style="19" customWidth="1"/>
    <col min="1800" max="1800" width="10.25" style="19" customWidth="1"/>
    <col min="1801" max="1801" width="3.75" style="19" bestFit="1" customWidth="1"/>
    <col min="1802" max="1802" width="5.125" style="19" bestFit="1" customWidth="1"/>
    <col min="1803" max="1803" width="4.625" style="19" bestFit="1" customWidth="1"/>
    <col min="1804" max="1804" width="6" style="19" bestFit="1" customWidth="1"/>
    <col min="1805" max="1805" width="9.625" style="19" customWidth="1"/>
    <col min="1806" max="1806" width="9.625" style="19" bestFit="1" customWidth="1"/>
    <col min="1807" max="1807" width="10.25" style="19" customWidth="1"/>
    <col min="1808" max="1808" width="8" style="19" bestFit="1" customWidth="1"/>
    <col min="1809" max="1809" width="8.375" style="19" bestFit="1" customWidth="1"/>
    <col min="1810" max="1810" width="10.75" style="19" customWidth="1"/>
    <col min="1811" max="1811" width="10.625" style="19" customWidth="1"/>
    <col min="1812" max="1812" width="13.25" style="19" customWidth="1"/>
    <col min="1813" max="2050" width="10.625" style="19"/>
    <col min="2051" max="2051" width="17" style="19" bestFit="1" customWidth="1"/>
    <col min="2052" max="2052" width="21.625" style="19" bestFit="1" customWidth="1"/>
    <col min="2053" max="2053" width="5.125" style="19" customWidth="1"/>
    <col min="2054" max="2055" width="9.125" style="19" customWidth="1"/>
    <col min="2056" max="2056" width="10.25" style="19" customWidth="1"/>
    <col min="2057" max="2057" width="3.75" style="19" bestFit="1" customWidth="1"/>
    <col min="2058" max="2058" width="5.125" style="19" bestFit="1" customWidth="1"/>
    <col min="2059" max="2059" width="4.625" style="19" bestFit="1" customWidth="1"/>
    <col min="2060" max="2060" width="6" style="19" bestFit="1" customWidth="1"/>
    <col min="2061" max="2061" width="9.625" style="19" customWidth="1"/>
    <col min="2062" max="2062" width="9.625" style="19" bestFit="1" customWidth="1"/>
    <col min="2063" max="2063" width="10.25" style="19" customWidth="1"/>
    <col min="2064" max="2064" width="8" style="19" bestFit="1" customWidth="1"/>
    <col min="2065" max="2065" width="8.375" style="19" bestFit="1" customWidth="1"/>
    <col min="2066" max="2066" width="10.75" style="19" customWidth="1"/>
    <col min="2067" max="2067" width="10.625" style="19" customWidth="1"/>
    <col min="2068" max="2068" width="13.25" style="19" customWidth="1"/>
    <col min="2069" max="2306" width="10.625" style="19"/>
    <col min="2307" max="2307" width="17" style="19" bestFit="1" customWidth="1"/>
    <col min="2308" max="2308" width="21.625" style="19" bestFit="1" customWidth="1"/>
    <col min="2309" max="2309" width="5.125" style="19" customWidth="1"/>
    <col min="2310" max="2311" width="9.125" style="19" customWidth="1"/>
    <col min="2312" max="2312" width="10.25" style="19" customWidth="1"/>
    <col min="2313" max="2313" width="3.75" style="19" bestFit="1" customWidth="1"/>
    <col min="2314" max="2314" width="5.125" style="19" bestFit="1" customWidth="1"/>
    <col min="2315" max="2315" width="4.625" style="19" bestFit="1" customWidth="1"/>
    <col min="2316" max="2316" width="6" style="19" bestFit="1" customWidth="1"/>
    <col min="2317" max="2317" width="9.625" style="19" customWidth="1"/>
    <col min="2318" max="2318" width="9.625" style="19" bestFit="1" customWidth="1"/>
    <col min="2319" max="2319" width="10.25" style="19" customWidth="1"/>
    <col min="2320" max="2320" width="8" style="19" bestFit="1" customWidth="1"/>
    <col min="2321" max="2321" width="8.375" style="19" bestFit="1" customWidth="1"/>
    <col min="2322" max="2322" width="10.75" style="19" customWidth="1"/>
    <col min="2323" max="2323" width="10.625" style="19" customWidth="1"/>
    <col min="2324" max="2324" width="13.25" style="19" customWidth="1"/>
    <col min="2325" max="2562" width="10.625" style="19"/>
    <col min="2563" max="2563" width="17" style="19" bestFit="1" customWidth="1"/>
    <col min="2564" max="2564" width="21.625" style="19" bestFit="1" customWidth="1"/>
    <col min="2565" max="2565" width="5.125" style="19" customWidth="1"/>
    <col min="2566" max="2567" width="9.125" style="19" customWidth="1"/>
    <col min="2568" max="2568" width="10.25" style="19" customWidth="1"/>
    <col min="2569" max="2569" width="3.75" style="19" bestFit="1" customWidth="1"/>
    <col min="2570" max="2570" width="5.125" style="19" bestFit="1" customWidth="1"/>
    <col min="2571" max="2571" width="4.625" style="19" bestFit="1" customWidth="1"/>
    <col min="2572" max="2572" width="6" style="19" bestFit="1" customWidth="1"/>
    <col min="2573" max="2573" width="9.625" style="19" customWidth="1"/>
    <col min="2574" max="2574" width="9.625" style="19" bestFit="1" customWidth="1"/>
    <col min="2575" max="2575" width="10.25" style="19" customWidth="1"/>
    <col min="2576" max="2576" width="8" style="19" bestFit="1" customWidth="1"/>
    <col min="2577" max="2577" width="8.375" style="19" bestFit="1" customWidth="1"/>
    <col min="2578" max="2578" width="10.75" style="19" customWidth="1"/>
    <col min="2579" max="2579" width="10.625" style="19" customWidth="1"/>
    <col min="2580" max="2580" width="13.25" style="19" customWidth="1"/>
    <col min="2581" max="2818" width="10.625" style="19"/>
    <col min="2819" max="2819" width="17" style="19" bestFit="1" customWidth="1"/>
    <col min="2820" max="2820" width="21.625" style="19" bestFit="1" customWidth="1"/>
    <col min="2821" max="2821" width="5.125" style="19" customWidth="1"/>
    <col min="2822" max="2823" width="9.125" style="19" customWidth="1"/>
    <col min="2824" max="2824" width="10.25" style="19" customWidth="1"/>
    <col min="2825" max="2825" width="3.75" style="19" bestFit="1" customWidth="1"/>
    <col min="2826" max="2826" width="5.125" style="19" bestFit="1" customWidth="1"/>
    <col min="2827" max="2827" width="4.625" style="19" bestFit="1" customWidth="1"/>
    <col min="2828" max="2828" width="6" style="19" bestFit="1" customWidth="1"/>
    <col min="2829" max="2829" width="9.625" style="19" customWidth="1"/>
    <col min="2830" max="2830" width="9.625" style="19" bestFit="1" customWidth="1"/>
    <col min="2831" max="2831" width="10.25" style="19" customWidth="1"/>
    <col min="2832" max="2832" width="8" style="19" bestFit="1" customWidth="1"/>
    <col min="2833" max="2833" width="8.375" style="19" bestFit="1" customWidth="1"/>
    <col min="2834" max="2834" width="10.75" style="19" customWidth="1"/>
    <col min="2835" max="2835" width="10.625" style="19" customWidth="1"/>
    <col min="2836" max="2836" width="13.25" style="19" customWidth="1"/>
    <col min="2837" max="3074" width="10.625" style="19"/>
    <col min="3075" max="3075" width="17" style="19" bestFit="1" customWidth="1"/>
    <col min="3076" max="3076" width="21.625" style="19" bestFit="1" customWidth="1"/>
    <col min="3077" max="3077" width="5.125" style="19" customWidth="1"/>
    <col min="3078" max="3079" width="9.125" style="19" customWidth="1"/>
    <col min="3080" max="3080" width="10.25" style="19" customWidth="1"/>
    <col min="3081" max="3081" width="3.75" style="19" bestFit="1" customWidth="1"/>
    <col min="3082" max="3082" width="5.125" style="19" bestFit="1" customWidth="1"/>
    <col min="3083" max="3083" width="4.625" style="19" bestFit="1" customWidth="1"/>
    <col min="3084" max="3084" width="6" style="19" bestFit="1" customWidth="1"/>
    <col min="3085" max="3085" width="9.625" style="19" customWidth="1"/>
    <col min="3086" max="3086" width="9.625" style="19" bestFit="1" customWidth="1"/>
    <col min="3087" max="3087" width="10.25" style="19" customWidth="1"/>
    <col min="3088" max="3088" width="8" style="19" bestFit="1" customWidth="1"/>
    <col min="3089" max="3089" width="8.375" style="19" bestFit="1" customWidth="1"/>
    <col min="3090" max="3090" width="10.75" style="19" customWidth="1"/>
    <col min="3091" max="3091" width="10.625" style="19" customWidth="1"/>
    <col min="3092" max="3092" width="13.25" style="19" customWidth="1"/>
    <col min="3093" max="3330" width="10.625" style="19"/>
    <col min="3331" max="3331" width="17" style="19" bestFit="1" customWidth="1"/>
    <col min="3332" max="3332" width="21.625" style="19" bestFit="1" customWidth="1"/>
    <col min="3333" max="3333" width="5.125" style="19" customWidth="1"/>
    <col min="3334" max="3335" width="9.125" style="19" customWidth="1"/>
    <col min="3336" max="3336" width="10.25" style="19" customWidth="1"/>
    <col min="3337" max="3337" width="3.75" style="19" bestFit="1" customWidth="1"/>
    <col min="3338" max="3338" width="5.125" style="19" bestFit="1" customWidth="1"/>
    <col min="3339" max="3339" width="4.625" style="19" bestFit="1" customWidth="1"/>
    <col min="3340" max="3340" width="6" style="19" bestFit="1" customWidth="1"/>
    <col min="3341" max="3341" width="9.625" style="19" customWidth="1"/>
    <col min="3342" max="3342" width="9.625" style="19" bestFit="1" customWidth="1"/>
    <col min="3343" max="3343" width="10.25" style="19" customWidth="1"/>
    <col min="3344" max="3344" width="8" style="19" bestFit="1" customWidth="1"/>
    <col min="3345" max="3345" width="8.375" style="19" bestFit="1" customWidth="1"/>
    <col min="3346" max="3346" width="10.75" style="19" customWidth="1"/>
    <col min="3347" max="3347" width="10.625" style="19" customWidth="1"/>
    <col min="3348" max="3348" width="13.25" style="19" customWidth="1"/>
    <col min="3349" max="3586" width="10.625" style="19"/>
    <col min="3587" max="3587" width="17" style="19" bestFit="1" customWidth="1"/>
    <col min="3588" max="3588" width="21.625" style="19" bestFit="1" customWidth="1"/>
    <col min="3589" max="3589" width="5.125" style="19" customWidth="1"/>
    <col min="3590" max="3591" width="9.125" style="19" customWidth="1"/>
    <col min="3592" max="3592" width="10.25" style="19" customWidth="1"/>
    <col min="3593" max="3593" width="3.75" style="19" bestFit="1" customWidth="1"/>
    <col min="3594" max="3594" width="5.125" style="19" bestFit="1" customWidth="1"/>
    <col min="3595" max="3595" width="4.625" style="19" bestFit="1" customWidth="1"/>
    <col min="3596" max="3596" width="6" style="19" bestFit="1" customWidth="1"/>
    <col min="3597" max="3597" width="9.625" style="19" customWidth="1"/>
    <col min="3598" max="3598" width="9.625" style="19" bestFit="1" customWidth="1"/>
    <col min="3599" max="3599" width="10.25" style="19" customWidth="1"/>
    <col min="3600" max="3600" width="8" style="19" bestFit="1" customWidth="1"/>
    <col min="3601" max="3601" width="8.375" style="19" bestFit="1" customWidth="1"/>
    <col min="3602" max="3602" width="10.75" style="19" customWidth="1"/>
    <col min="3603" max="3603" width="10.625" style="19" customWidth="1"/>
    <col min="3604" max="3604" width="13.25" style="19" customWidth="1"/>
    <col min="3605" max="3842" width="10.625" style="19"/>
    <col min="3843" max="3843" width="17" style="19" bestFit="1" customWidth="1"/>
    <col min="3844" max="3844" width="21.625" style="19" bestFit="1" customWidth="1"/>
    <col min="3845" max="3845" width="5.125" style="19" customWidth="1"/>
    <col min="3846" max="3847" width="9.125" style="19" customWidth="1"/>
    <col min="3848" max="3848" width="10.25" style="19" customWidth="1"/>
    <col min="3849" max="3849" width="3.75" style="19" bestFit="1" customWidth="1"/>
    <col min="3850" max="3850" width="5.125" style="19" bestFit="1" customWidth="1"/>
    <col min="3851" max="3851" width="4.625" style="19" bestFit="1" customWidth="1"/>
    <col min="3852" max="3852" width="6" style="19" bestFit="1" customWidth="1"/>
    <col min="3853" max="3853" width="9.625" style="19" customWidth="1"/>
    <col min="3854" max="3854" width="9.625" style="19" bestFit="1" customWidth="1"/>
    <col min="3855" max="3855" width="10.25" style="19" customWidth="1"/>
    <col min="3856" max="3856" width="8" style="19" bestFit="1" customWidth="1"/>
    <col min="3857" max="3857" width="8.375" style="19" bestFit="1" customWidth="1"/>
    <col min="3858" max="3858" width="10.75" style="19" customWidth="1"/>
    <col min="3859" max="3859" width="10.625" style="19" customWidth="1"/>
    <col min="3860" max="3860" width="13.25" style="19" customWidth="1"/>
    <col min="3861" max="4098" width="10.625" style="19"/>
    <col min="4099" max="4099" width="17" style="19" bestFit="1" customWidth="1"/>
    <col min="4100" max="4100" width="21.625" style="19" bestFit="1" customWidth="1"/>
    <col min="4101" max="4101" width="5.125" style="19" customWidth="1"/>
    <col min="4102" max="4103" width="9.125" style="19" customWidth="1"/>
    <col min="4104" max="4104" width="10.25" style="19" customWidth="1"/>
    <col min="4105" max="4105" width="3.75" style="19" bestFit="1" customWidth="1"/>
    <col min="4106" max="4106" width="5.125" style="19" bestFit="1" customWidth="1"/>
    <col min="4107" max="4107" width="4.625" style="19" bestFit="1" customWidth="1"/>
    <col min="4108" max="4108" width="6" style="19" bestFit="1" customWidth="1"/>
    <col min="4109" max="4109" width="9.625" style="19" customWidth="1"/>
    <col min="4110" max="4110" width="9.625" style="19" bestFit="1" customWidth="1"/>
    <col min="4111" max="4111" width="10.25" style="19" customWidth="1"/>
    <col min="4112" max="4112" width="8" style="19" bestFit="1" customWidth="1"/>
    <col min="4113" max="4113" width="8.375" style="19" bestFit="1" customWidth="1"/>
    <col min="4114" max="4114" width="10.75" style="19" customWidth="1"/>
    <col min="4115" max="4115" width="10.625" style="19" customWidth="1"/>
    <col min="4116" max="4116" width="13.25" style="19" customWidth="1"/>
    <col min="4117" max="4354" width="10.625" style="19"/>
    <col min="4355" max="4355" width="17" style="19" bestFit="1" customWidth="1"/>
    <col min="4356" max="4356" width="21.625" style="19" bestFit="1" customWidth="1"/>
    <col min="4357" max="4357" width="5.125" style="19" customWidth="1"/>
    <col min="4358" max="4359" width="9.125" style="19" customWidth="1"/>
    <col min="4360" max="4360" width="10.25" style="19" customWidth="1"/>
    <col min="4361" max="4361" width="3.75" style="19" bestFit="1" customWidth="1"/>
    <col min="4362" max="4362" width="5.125" style="19" bestFit="1" customWidth="1"/>
    <col min="4363" max="4363" width="4.625" style="19" bestFit="1" customWidth="1"/>
    <col min="4364" max="4364" width="6" style="19" bestFit="1" customWidth="1"/>
    <col min="4365" max="4365" width="9.625" style="19" customWidth="1"/>
    <col min="4366" max="4366" width="9.625" style="19" bestFit="1" customWidth="1"/>
    <col min="4367" max="4367" width="10.25" style="19" customWidth="1"/>
    <col min="4368" max="4368" width="8" style="19" bestFit="1" customWidth="1"/>
    <col min="4369" max="4369" width="8.375" style="19" bestFit="1" customWidth="1"/>
    <col min="4370" max="4370" width="10.75" style="19" customWidth="1"/>
    <col min="4371" max="4371" width="10.625" style="19" customWidth="1"/>
    <col min="4372" max="4372" width="13.25" style="19" customWidth="1"/>
    <col min="4373" max="4610" width="10.625" style="19"/>
    <col min="4611" max="4611" width="17" style="19" bestFit="1" customWidth="1"/>
    <col min="4612" max="4612" width="21.625" style="19" bestFit="1" customWidth="1"/>
    <col min="4613" max="4613" width="5.125" style="19" customWidth="1"/>
    <col min="4614" max="4615" width="9.125" style="19" customWidth="1"/>
    <col min="4616" max="4616" width="10.25" style="19" customWidth="1"/>
    <col min="4617" max="4617" width="3.75" style="19" bestFit="1" customWidth="1"/>
    <col min="4618" max="4618" width="5.125" style="19" bestFit="1" customWidth="1"/>
    <col min="4619" max="4619" width="4.625" style="19" bestFit="1" customWidth="1"/>
    <col min="4620" max="4620" width="6" style="19" bestFit="1" customWidth="1"/>
    <col min="4621" max="4621" width="9.625" style="19" customWidth="1"/>
    <col min="4622" max="4622" width="9.625" style="19" bestFit="1" customWidth="1"/>
    <col min="4623" max="4623" width="10.25" style="19" customWidth="1"/>
    <col min="4624" max="4624" width="8" style="19" bestFit="1" customWidth="1"/>
    <col min="4625" max="4625" width="8.375" style="19" bestFit="1" customWidth="1"/>
    <col min="4626" max="4626" width="10.75" style="19" customWidth="1"/>
    <col min="4627" max="4627" width="10.625" style="19" customWidth="1"/>
    <col min="4628" max="4628" width="13.25" style="19" customWidth="1"/>
    <col min="4629" max="4866" width="10.625" style="19"/>
    <col min="4867" max="4867" width="17" style="19" bestFit="1" customWidth="1"/>
    <col min="4868" max="4868" width="21.625" style="19" bestFit="1" customWidth="1"/>
    <col min="4869" max="4869" width="5.125" style="19" customWidth="1"/>
    <col min="4870" max="4871" width="9.125" style="19" customWidth="1"/>
    <col min="4872" max="4872" width="10.25" style="19" customWidth="1"/>
    <col min="4873" max="4873" width="3.75" style="19" bestFit="1" customWidth="1"/>
    <col min="4874" max="4874" width="5.125" style="19" bestFit="1" customWidth="1"/>
    <col min="4875" max="4875" width="4.625" style="19" bestFit="1" customWidth="1"/>
    <col min="4876" max="4876" width="6" style="19" bestFit="1" customWidth="1"/>
    <col min="4877" max="4877" width="9.625" style="19" customWidth="1"/>
    <col min="4878" max="4878" width="9.625" style="19" bestFit="1" customWidth="1"/>
    <col min="4879" max="4879" width="10.25" style="19" customWidth="1"/>
    <col min="4880" max="4880" width="8" style="19" bestFit="1" customWidth="1"/>
    <col min="4881" max="4881" width="8.375" style="19" bestFit="1" customWidth="1"/>
    <col min="4882" max="4882" width="10.75" style="19" customWidth="1"/>
    <col min="4883" max="4883" width="10.625" style="19" customWidth="1"/>
    <col min="4884" max="4884" width="13.25" style="19" customWidth="1"/>
    <col min="4885" max="5122" width="10.625" style="19"/>
    <col min="5123" max="5123" width="17" style="19" bestFit="1" customWidth="1"/>
    <col min="5124" max="5124" width="21.625" style="19" bestFit="1" customWidth="1"/>
    <col min="5125" max="5125" width="5.125" style="19" customWidth="1"/>
    <col min="5126" max="5127" width="9.125" style="19" customWidth="1"/>
    <col min="5128" max="5128" width="10.25" style="19" customWidth="1"/>
    <col min="5129" max="5129" width="3.75" style="19" bestFit="1" customWidth="1"/>
    <col min="5130" max="5130" width="5.125" style="19" bestFit="1" customWidth="1"/>
    <col min="5131" max="5131" width="4.625" style="19" bestFit="1" customWidth="1"/>
    <col min="5132" max="5132" width="6" style="19" bestFit="1" customWidth="1"/>
    <col min="5133" max="5133" width="9.625" style="19" customWidth="1"/>
    <col min="5134" max="5134" width="9.625" style="19" bestFit="1" customWidth="1"/>
    <col min="5135" max="5135" width="10.25" style="19" customWidth="1"/>
    <col min="5136" max="5136" width="8" style="19" bestFit="1" customWidth="1"/>
    <col min="5137" max="5137" width="8.375" style="19" bestFit="1" customWidth="1"/>
    <col min="5138" max="5138" width="10.75" style="19" customWidth="1"/>
    <col min="5139" max="5139" width="10.625" style="19" customWidth="1"/>
    <col min="5140" max="5140" width="13.25" style="19" customWidth="1"/>
    <col min="5141" max="5378" width="10.625" style="19"/>
    <col min="5379" max="5379" width="17" style="19" bestFit="1" customWidth="1"/>
    <col min="5380" max="5380" width="21.625" style="19" bestFit="1" customWidth="1"/>
    <col min="5381" max="5381" width="5.125" style="19" customWidth="1"/>
    <col min="5382" max="5383" width="9.125" style="19" customWidth="1"/>
    <col min="5384" max="5384" width="10.25" style="19" customWidth="1"/>
    <col min="5385" max="5385" width="3.75" style="19" bestFit="1" customWidth="1"/>
    <col min="5386" max="5386" width="5.125" style="19" bestFit="1" customWidth="1"/>
    <col min="5387" max="5387" width="4.625" style="19" bestFit="1" customWidth="1"/>
    <col min="5388" max="5388" width="6" style="19" bestFit="1" customWidth="1"/>
    <col min="5389" max="5389" width="9.625" style="19" customWidth="1"/>
    <col min="5390" max="5390" width="9.625" style="19" bestFit="1" customWidth="1"/>
    <col min="5391" max="5391" width="10.25" style="19" customWidth="1"/>
    <col min="5392" max="5392" width="8" style="19" bestFit="1" customWidth="1"/>
    <col min="5393" max="5393" width="8.375" style="19" bestFit="1" customWidth="1"/>
    <col min="5394" max="5394" width="10.75" style="19" customWidth="1"/>
    <col min="5395" max="5395" width="10.625" style="19" customWidth="1"/>
    <col min="5396" max="5396" width="13.25" style="19" customWidth="1"/>
    <col min="5397" max="5634" width="10.625" style="19"/>
    <col min="5635" max="5635" width="17" style="19" bestFit="1" customWidth="1"/>
    <col min="5636" max="5636" width="21.625" style="19" bestFit="1" customWidth="1"/>
    <col min="5637" max="5637" width="5.125" style="19" customWidth="1"/>
    <col min="5638" max="5639" width="9.125" style="19" customWidth="1"/>
    <col min="5640" max="5640" width="10.25" style="19" customWidth="1"/>
    <col min="5641" max="5641" width="3.75" style="19" bestFit="1" customWidth="1"/>
    <col min="5642" max="5642" width="5.125" style="19" bestFit="1" customWidth="1"/>
    <col min="5643" max="5643" width="4.625" style="19" bestFit="1" customWidth="1"/>
    <col min="5644" max="5644" width="6" style="19" bestFit="1" customWidth="1"/>
    <col min="5645" max="5645" width="9.625" style="19" customWidth="1"/>
    <col min="5646" max="5646" width="9.625" style="19" bestFit="1" customWidth="1"/>
    <col min="5647" max="5647" width="10.25" style="19" customWidth="1"/>
    <col min="5648" max="5648" width="8" style="19" bestFit="1" customWidth="1"/>
    <col min="5649" max="5649" width="8.375" style="19" bestFit="1" customWidth="1"/>
    <col min="5650" max="5650" width="10.75" style="19" customWidth="1"/>
    <col min="5651" max="5651" width="10.625" style="19" customWidth="1"/>
    <col min="5652" max="5652" width="13.25" style="19" customWidth="1"/>
    <col min="5653" max="5890" width="10.625" style="19"/>
    <col min="5891" max="5891" width="17" style="19" bestFit="1" customWidth="1"/>
    <col min="5892" max="5892" width="21.625" style="19" bestFit="1" customWidth="1"/>
    <col min="5893" max="5893" width="5.125" style="19" customWidth="1"/>
    <col min="5894" max="5895" width="9.125" style="19" customWidth="1"/>
    <col min="5896" max="5896" width="10.25" style="19" customWidth="1"/>
    <col min="5897" max="5897" width="3.75" style="19" bestFit="1" customWidth="1"/>
    <col min="5898" max="5898" width="5.125" style="19" bestFit="1" customWidth="1"/>
    <col min="5899" max="5899" width="4.625" style="19" bestFit="1" customWidth="1"/>
    <col min="5900" max="5900" width="6" style="19" bestFit="1" customWidth="1"/>
    <col min="5901" max="5901" width="9.625" style="19" customWidth="1"/>
    <col min="5902" max="5902" width="9.625" style="19" bestFit="1" customWidth="1"/>
    <col min="5903" max="5903" width="10.25" style="19" customWidth="1"/>
    <col min="5904" max="5904" width="8" style="19" bestFit="1" customWidth="1"/>
    <col min="5905" max="5905" width="8.375" style="19" bestFit="1" customWidth="1"/>
    <col min="5906" max="5906" width="10.75" style="19" customWidth="1"/>
    <col min="5907" max="5907" width="10.625" style="19" customWidth="1"/>
    <col min="5908" max="5908" width="13.25" style="19" customWidth="1"/>
    <col min="5909" max="6146" width="10.625" style="19"/>
    <col min="6147" max="6147" width="17" style="19" bestFit="1" customWidth="1"/>
    <col min="6148" max="6148" width="21.625" style="19" bestFit="1" customWidth="1"/>
    <col min="6149" max="6149" width="5.125" style="19" customWidth="1"/>
    <col min="6150" max="6151" width="9.125" style="19" customWidth="1"/>
    <col min="6152" max="6152" width="10.25" style="19" customWidth="1"/>
    <col min="6153" max="6153" width="3.75" style="19" bestFit="1" customWidth="1"/>
    <col min="6154" max="6154" width="5.125" style="19" bestFit="1" customWidth="1"/>
    <col min="6155" max="6155" width="4.625" style="19" bestFit="1" customWidth="1"/>
    <col min="6156" max="6156" width="6" style="19" bestFit="1" customWidth="1"/>
    <col min="6157" max="6157" width="9.625" style="19" customWidth="1"/>
    <col min="6158" max="6158" width="9.625" style="19" bestFit="1" customWidth="1"/>
    <col min="6159" max="6159" width="10.25" style="19" customWidth="1"/>
    <col min="6160" max="6160" width="8" style="19" bestFit="1" customWidth="1"/>
    <col min="6161" max="6161" width="8.375" style="19" bestFit="1" customWidth="1"/>
    <col min="6162" max="6162" width="10.75" style="19" customWidth="1"/>
    <col min="6163" max="6163" width="10.625" style="19" customWidth="1"/>
    <col min="6164" max="6164" width="13.25" style="19" customWidth="1"/>
    <col min="6165" max="6402" width="10.625" style="19"/>
    <col min="6403" max="6403" width="17" style="19" bestFit="1" customWidth="1"/>
    <col min="6404" max="6404" width="21.625" style="19" bestFit="1" customWidth="1"/>
    <col min="6405" max="6405" width="5.125" style="19" customWidth="1"/>
    <col min="6406" max="6407" width="9.125" style="19" customWidth="1"/>
    <col min="6408" max="6408" width="10.25" style="19" customWidth="1"/>
    <col min="6409" max="6409" width="3.75" style="19" bestFit="1" customWidth="1"/>
    <col min="6410" max="6410" width="5.125" style="19" bestFit="1" customWidth="1"/>
    <col min="6411" max="6411" width="4.625" style="19" bestFit="1" customWidth="1"/>
    <col min="6412" max="6412" width="6" style="19" bestFit="1" customWidth="1"/>
    <col min="6413" max="6413" width="9.625" style="19" customWidth="1"/>
    <col min="6414" max="6414" width="9.625" style="19" bestFit="1" customWidth="1"/>
    <col min="6415" max="6415" width="10.25" style="19" customWidth="1"/>
    <col min="6416" max="6416" width="8" style="19" bestFit="1" customWidth="1"/>
    <col min="6417" max="6417" width="8.375" style="19" bestFit="1" customWidth="1"/>
    <col min="6418" max="6418" width="10.75" style="19" customWidth="1"/>
    <col min="6419" max="6419" width="10.625" style="19" customWidth="1"/>
    <col min="6420" max="6420" width="13.25" style="19" customWidth="1"/>
    <col min="6421" max="6658" width="10.625" style="19"/>
    <col min="6659" max="6659" width="17" style="19" bestFit="1" customWidth="1"/>
    <col min="6660" max="6660" width="21.625" style="19" bestFit="1" customWidth="1"/>
    <col min="6661" max="6661" width="5.125" style="19" customWidth="1"/>
    <col min="6662" max="6663" width="9.125" style="19" customWidth="1"/>
    <col min="6664" max="6664" width="10.25" style="19" customWidth="1"/>
    <col min="6665" max="6665" width="3.75" style="19" bestFit="1" customWidth="1"/>
    <col min="6666" max="6666" width="5.125" style="19" bestFit="1" customWidth="1"/>
    <col min="6667" max="6667" width="4.625" style="19" bestFit="1" customWidth="1"/>
    <col min="6668" max="6668" width="6" style="19" bestFit="1" customWidth="1"/>
    <col min="6669" max="6669" width="9.625" style="19" customWidth="1"/>
    <col min="6670" max="6670" width="9.625" style="19" bestFit="1" customWidth="1"/>
    <col min="6671" max="6671" width="10.25" style="19" customWidth="1"/>
    <col min="6672" max="6672" width="8" style="19" bestFit="1" customWidth="1"/>
    <col min="6673" max="6673" width="8.375" style="19" bestFit="1" customWidth="1"/>
    <col min="6674" max="6674" width="10.75" style="19" customWidth="1"/>
    <col min="6675" max="6675" width="10.625" style="19" customWidth="1"/>
    <col min="6676" max="6676" width="13.25" style="19" customWidth="1"/>
    <col min="6677" max="6914" width="10.625" style="19"/>
    <col min="6915" max="6915" width="17" style="19" bestFit="1" customWidth="1"/>
    <col min="6916" max="6916" width="21.625" style="19" bestFit="1" customWidth="1"/>
    <col min="6917" max="6917" width="5.125" style="19" customWidth="1"/>
    <col min="6918" max="6919" width="9.125" style="19" customWidth="1"/>
    <col min="6920" max="6920" width="10.25" style="19" customWidth="1"/>
    <col min="6921" max="6921" width="3.75" style="19" bestFit="1" customWidth="1"/>
    <col min="6922" max="6922" width="5.125" style="19" bestFit="1" customWidth="1"/>
    <col min="6923" max="6923" width="4.625" style="19" bestFit="1" customWidth="1"/>
    <col min="6924" max="6924" width="6" style="19" bestFit="1" customWidth="1"/>
    <col min="6925" max="6925" width="9.625" style="19" customWidth="1"/>
    <col min="6926" max="6926" width="9.625" style="19" bestFit="1" customWidth="1"/>
    <col min="6927" max="6927" width="10.25" style="19" customWidth="1"/>
    <col min="6928" max="6928" width="8" style="19" bestFit="1" customWidth="1"/>
    <col min="6929" max="6929" width="8.375" style="19" bestFit="1" customWidth="1"/>
    <col min="6930" max="6930" width="10.75" style="19" customWidth="1"/>
    <col min="6931" max="6931" width="10.625" style="19" customWidth="1"/>
    <col min="6932" max="6932" width="13.25" style="19" customWidth="1"/>
    <col min="6933" max="7170" width="10.625" style="19"/>
    <col min="7171" max="7171" width="17" style="19" bestFit="1" customWidth="1"/>
    <col min="7172" max="7172" width="21.625" style="19" bestFit="1" customWidth="1"/>
    <col min="7173" max="7173" width="5.125" style="19" customWidth="1"/>
    <col min="7174" max="7175" width="9.125" style="19" customWidth="1"/>
    <col min="7176" max="7176" width="10.25" style="19" customWidth="1"/>
    <col min="7177" max="7177" width="3.75" style="19" bestFit="1" customWidth="1"/>
    <col min="7178" max="7178" width="5.125" style="19" bestFit="1" customWidth="1"/>
    <col min="7179" max="7179" width="4.625" style="19" bestFit="1" customWidth="1"/>
    <col min="7180" max="7180" width="6" style="19" bestFit="1" customWidth="1"/>
    <col min="7181" max="7181" width="9.625" style="19" customWidth="1"/>
    <col min="7182" max="7182" width="9.625" style="19" bestFit="1" customWidth="1"/>
    <col min="7183" max="7183" width="10.25" style="19" customWidth="1"/>
    <col min="7184" max="7184" width="8" style="19" bestFit="1" customWidth="1"/>
    <col min="7185" max="7185" width="8.375" style="19" bestFit="1" customWidth="1"/>
    <col min="7186" max="7186" width="10.75" style="19" customWidth="1"/>
    <col min="7187" max="7187" width="10.625" style="19" customWidth="1"/>
    <col min="7188" max="7188" width="13.25" style="19" customWidth="1"/>
    <col min="7189" max="7426" width="10.625" style="19"/>
    <col min="7427" max="7427" width="17" style="19" bestFit="1" customWidth="1"/>
    <col min="7428" max="7428" width="21.625" style="19" bestFit="1" customWidth="1"/>
    <col min="7429" max="7429" width="5.125" style="19" customWidth="1"/>
    <col min="7430" max="7431" width="9.125" style="19" customWidth="1"/>
    <col min="7432" max="7432" width="10.25" style="19" customWidth="1"/>
    <col min="7433" max="7433" width="3.75" style="19" bestFit="1" customWidth="1"/>
    <col min="7434" max="7434" width="5.125" style="19" bestFit="1" customWidth="1"/>
    <col min="7435" max="7435" width="4.625" style="19" bestFit="1" customWidth="1"/>
    <col min="7436" max="7436" width="6" style="19" bestFit="1" customWidth="1"/>
    <col min="7437" max="7437" width="9.625" style="19" customWidth="1"/>
    <col min="7438" max="7438" width="9.625" style="19" bestFit="1" customWidth="1"/>
    <col min="7439" max="7439" width="10.25" style="19" customWidth="1"/>
    <col min="7440" max="7440" width="8" style="19" bestFit="1" customWidth="1"/>
    <col min="7441" max="7441" width="8.375" style="19" bestFit="1" customWidth="1"/>
    <col min="7442" max="7442" width="10.75" style="19" customWidth="1"/>
    <col min="7443" max="7443" width="10.625" style="19" customWidth="1"/>
    <col min="7444" max="7444" width="13.25" style="19" customWidth="1"/>
    <col min="7445" max="7682" width="10.625" style="19"/>
    <col min="7683" max="7683" width="17" style="19" bestFit="1" customWidth="1"/>
    <col min="7684" max="7684" width="21.625" style="19" bestFit="1" customWidth="1"/>
    <col min="7685" max="7685" width="5.125" style="19" customWidth="1"/>
    <col min="7686" max="7687" width="9.125" style="19" customWidth="1"/>
    <col min="7688" max="7688" width="10.25" style="19" customWidth="1"/>
    <col min="7689" max="7689" width="3.75" style="19" bestFit="1" customWidth="1"/>
    <col min="7690" max="7690" width="5.125" style="19" bestFit="1" customWidth="1"/>
    <col min="7691" max="7691" width="4.625" style="19" bestFit="1" customWidth="1"/>
    <col min="7692" max="7692" width="6" style="19" bestFit="1" customWidth="1"/>
    <col min="7693" max="7693" width="9.625" style="19" customWidth="1"/>
    <col min="7694" max="7694" width="9.625" style="19" bestFit="1" customWidth="1"/>
    <col min="7695" max="7695" width="10.25" style="19" customWidth="1"/>
    <col min="7696" max="7696" width="8" style="19" bestFit="1" customWidth="1"/>
    <col min="7697" max="7697" width="8.375" style="19" bestFit="1" customWidth="1"/>
    <col min="7698" max="7698" width="10.75" style="19" customWidth="1"/>
    <col min="7699" max="7699" width="10.625" style="19" customWidth="1"/>
    <col min="7700" max="7700" width="13.25" style="19" customWidth="1"/>
    <col min="7701" max="7938" width="10.625" style="19"/>
    <col min="7939" max="7939" width="17" style="19" bestFit="1" customWidth="1"/>
    <col min="7940" max="7940" width="21.625" style="19" bestFit="1" customWidth="1"/>
    <col min="7941" max="7941" width="5.125" style="19" customWidth="1"/>
    <col min="7942" max="7943" width="9.125" style="19" customWidth="1"/>
    <col min="7944" max="7944" width="10.25" style="19" customWidth="1"/>
    <col min="7945" max="7945" width="3.75" style="19" bestFit="1" customWidth="1"/>
    <col min="7946" max="7946" width="5.125" style="19" bestFit="1" customWidth="1"/>
    <col min="7947" max="7947" width="4.625" style="19" bestFit="1" customWidth="1"/>
    <col min="7948" max="7948" width="6" style="19" bestFit="1" customWidth="1"/>
    <col min="7949" max="7949" width="9.625" style="19" customWidth="1"/>
    <col min="7950" max="7950" width="9.625" style="19" bestFit="1" customWidth="1"/>
    <col min="7951" max="7951" width="10.25" style="19" customWidth="1"/>
    <col min="7952" max="7952" width="8" style="19" bestFit="1" customWidth="1"/>
    <col min="7953" max="7953" width="8.375" style="19" bestFit="1" customWidth="1"/>
    <col min="7954" max="7954" width="10.75" style="19" customWidth="1"/>
    <col min="7955" max="7955" width="10.625" style="19" customWidth="1"/>
    <col min="7956" max="7956" width="13.25" style="19" customWidth="1"/>
    <col min="7957" max="8194" width="10.625" style="19"/>
    <col min="8195" max="8195" width="17" style="19" bestFit="1" customWidth="1"/>
    <col min="8196" max="8196" width="21.625" style="19" bestFit="1" customWidth="1"/>
    <col min="8197" max="8197" width="5.125" style="19" customWidth="1"/>
    <col min="8198" max="8199" width="9.125" style="19" customWidth="1"/>
    <col min="8200" max="8200" width="10.25" style="19" customWidth="1"/>
    <col min="8201" max="8201" width="3.75" style="19" bestFit="1" customWidth="1"/>
    <col min="8202" max="8202" width="5.125" style="19" bestFit="1" customWidth="1"/>
    <col min="8203" max="8203" width="4.625" style="19" bestFit="1" customWidth="1"/>
    <col min="8204" max="8204" width="6" style="19" bestFit="1" customWidth="1"/>
    <col min="8205" max="8205" width="9.625" style="19" customWidth="1"/>
    <col min="8206" max="8206" width="9.625" style="19" bestFit="1" customWidth="1"/>
    <col min="8207" max="8207" width="10.25" style="19" customWidth="1"/>
    <col min="8208" max="8208" width="8" style="19" bestFit="1" customWidth="1"/>
    <col min="8209" max="8209" width="8.375" style="19" bestFit="1" customWidth="1"/>
    <col min="8210" max="8210" width="10.75" style="19" customWidth="1"/>
    <col min="8211" max="8211" width="10.625" style="19" customWidth="1"/>
    <col min="8212" max="8212" width="13.25" style="19" customWidth="1"/>
    <col min="8213" max="8450" width="10.625" style="19"/>
    <col min="8451" max="8451" width="17" style="19" bestFit="1" customWidth="1"/>
    <col min="8452" max="8452" width="21.625" style="19" bestFit="1" customWidth="1"/>
    <col min="8453" max="8453" width="5.125" style="19" customWidth="1"/>
    <col min="8454" max="8455" width="9.125" style="19" customWidth="1"/>
    <col min="8456" max="8456" width="10.25" style="19" customWidth="1"/>
    <col min="8457" max="8457" width="3.75" style="19" bestFit="1" customWidth="1"/>
    <col min="8458" max="8458" width="5.125" style="19" bestFit="1" customWidth="1"/>
    <col min="8459" max="8459" width="4.625" style="19" bestFit="1" customWidth="1"/>
    <col min="8460" max="8460" width="6" style="19" bestFit="1" customWidth="1"/>
    <col min="8461" max="8461" width="9.625" style="19" customWidth="1"/>
    <col min="8462" max="8462" width="9.625" style="19" bestFit="1" customWidth="1"/>
    <col min="8463" max="8463" width="10.25" style="19" customWidth="1"/>
    <col min="8464" max="8464" width="8" style="19" bestFit="1" customWidth="1"/>
    <col min="8465" max="8465" width="8.375" style="19" bestFit="1" customWidth="1"/>
    <col min="8466" max="8466" width="10.75" style="19" customWidth="1"/>
    <col min="8467" max="8467" width="10.625" style="19" customWidth="1"/>
    <col min="8468" max="8468" width="13.25" style="19" customWidth="1"/>
    <col min="8469" max="8706" width="10.625" style="19"/>
    <col min="8707" max="8707" width="17" style="19" bestFit="1" customWidth="1"/>
    <col min="8708" max="8708" width="21.625" style="19" bestFit="1" customWidth="1"/>
    <col min="8709" max="8709" width="5.125" style="19" customWidth="1"/>
    <col min="8710" max="8711" width="9.125" style="19" customWidth="1"/>
    <col min="8712" max="8712" width="10.25" style="19" customWidth="1"/>
    <col min="8713" max="8713" width="3.75" style="19" bestFit="1" customWidth="1"/>
    <col min="8714" max="8714" width="5.125" style="19" bestFit="1" customWidth="1"/>
    <col min="8715" max="8715" width="4.625" style="19" bestFit="1" customWidth="1"/>
    <col min="8716" max="8716" width="6" style="19" bestFit="1" customWidth="1"/>
    <col min="8717" max="8717" width="9.625" style="19" customWidth="1"/>
    <col min="8718" max="8718" width="9.625" style="19" bestFit="1" customWidth="1"/>
    <col min="8719" max="8719" width="10.25" style="19" customWidth="1"/>
    <col min="8720" max="8720" width="8" style="19" bestFit="1" customWidth="1"/>
    <col min="8721" max="8721" width="8.375" style="19" bestFit="1" customWidth="1"/>
    <col min="8722" max="8722" width="10.75" style="19" customWidth="1"/>
    <col min="8723" max="8723" width="10.625" style="19" customWidth="1"/>
    <col min="8724" max="8724" width="13.25" style="19" customWidth="1"/>
    <col min="8725" max="8962" width="10.625" style="19"/>
    <col min="8963" max="8963" width="17" style="19" bestFit="1" customWidth="1"/>
    <col min="8964" max="8964" width="21.625" style="19" bestFit="1" customWidth="1"/>
    <col min="8965" max="8965" width="5.125" style="19" customWidth="1"/>
    <col min="8966" max="8967" width="9.125" style="19" customWidth="1"/>
    <col min="8968" max="8968" width="10.25" style="19" customWidth="1"/>
    <col min="8969" max="8969" width="3.75" style="19" bestFit="1" customWidth="1"/>
    <col min="8970" max="8970" width="5.125" style="19" bestFit="1" customWidth="1"/>
    <col min="8971" max="8971" width="4.625" style="19" bestFit="1" customWidth="1"/>
    <col min="8972" max="8972" width="6" style="19" bestFit="1" customWidth="1"/>
    <col min="8973" max="8973" width="9.625" style="19" customWidth="1"/>
    <col min="8974" max="8974" width="9.625" style="19" bestFit="1" customWidth="1"/>
    <col min="8975" max="8975" width="10.25" style="19" customWidth="1"/>
    <col min="8976" max="8976" width="8" style="19" bestFit="1" customWidth="1"/>
    <col min="8977" max="8977" width="8.375" style="19" bestFit="1" customWidth="1"/>
    <col min="8978" max="8978" width="10.75" style="19" customWidth="1"/>
    <col min="8979" max="8979" width="10.625" style="19" customWidth="1"/>
    <col min="8980" max="8980" width="13.25" style="19" customWidth="1"/>
    <col min="8981" max="9218" width="10.625" style="19"/>
    <col min="9219" max="9219" width="17" style="19" bestFit="1" customWidth="1"/>
    <col min="9220" max="9220" width="21.625" style="19" bestFit="1" customWidth="1"/>
    <col min="9221" max="9221" width="5.125" style="19" customWidth="1"/>
    <col min="9222" max="9223" width="9.125" style="19" customWidth="1"/>
    <col min="9224" max="9224" width="10.25" style="19" customWidth="1"/>
    <col min="9225" max="9225" width="3.75" style="19" bestFit="1" customWidth="1"/>
    <col min="9226" max="9226" width="5.125" style="19" bestFit="1" customWidth="1"/>
    <col min="9227" max="9227" width="4.625" style="19" bestFit="1" customWidth="1"/>
    <col min="9228" max="9228" width="6" style="19" bestFit="1" customWidth="1"/>
    <col min="9229" max="9229" width="9.625" style="19" customWidth="1"/>
    <col min="9230" max="9230" width="9.625" style="19" bestFit="1" customWidth="1"/>
    <col min="9231" max="9231" width="10.25" style="19" customWidth="1"/>
    <col min="9232" max="9232" width="8" style="19" bestFit="1" customWidth="1"/>
    <col min="9233" max="9233" width="8.375" style="19" bestFit="1" customWidth="1"/>
    <col min="9234" max="9234" width="10.75" style="19" customWidth="1"/>
    <col min="9235" max="9235" width="10.625" style="19" customWidth="1"/>
    <col min="9236" max="9236" width="13.25" style="19" customWidth="1"/>
    <col min="9237" max="9474" width="10.625" style="19"/>
    <col min="9475" max="9475" width="17" style="19" bestFit="1" customWidth="1"/>
    <col min="9476" max="9476" width="21.625" style="19" bestFit="1" customWidth="1"/>
    <col min="9477" max="9477" width="5.125" style="19" customWidth="1"/>
    <col min="9478" max="9479" width="9.125" style="19" customWidth="1"/>
    <col min="9480" max="9480" width="10.25" style="19" customWidth="1"/>
    <col min="9481" max="9481" width="3.75" style="19" bestFit="1" customWidth="1"/>
    <col min="9482" max="9482" width="5.125" style="19" bestFit="1" customWidth="1"/>
    <col min="9483" max="9483" width="4.625" style="19" bestFit="1" customWidth="1"/>
    <col min="9484" max="9484" width="6" style="19" bestFit="1" customWidth="1"/>
    <col min="9485" max="9485" width="9.625" style="19" customWidth="1"/>
    <col min="9486" max="9486" width="9.625" style="19" bestFit="1" customWidth="1"/>
    <col min="9487" max="9487" width="10.25" style="19" customWidth="1"/>
    <col min="9488" max="9488" width="8" style="19" bestFit="1" customWidth="1"/>
    <col min="9489" max="9489" width="8.375" style="19" bestFit="1" customWidth="1"/>
    <col min="9490" max="9490" width="10.75" style="19" customWidth="1"/>
    <col min="9491" max="9491" width="10.625" style="19" customWidth="1"/>
    <col min="9492" max="9492" width="13.25" style="19" customWidth="1"/>
    <col min="9493" max="9730" width="10.625" style="19"/>
    <col min="9731" max="9731" width="17" style="19" bestFit="1" customWidth="1"/>
    <col min="9732" max="9732" width="21.625" style="19" bestFit="1" customWidth="1"/>
    <col min="9733" max="9733" width="5.125" style="19" customWidth="1"/>
    <col min="9734" max="9735" width="9.125" style="19" customWidth="1"/>
    <col min="9736" max="9736" width="10.25" style="19" customWidth="1"/>
    <col min="9737" max="9737" width="3.75" style="19" bestFit="1" customWidth="1"/>
    <col min="9738" max="9738" width="5.125" style="19" bestFit="1" customWidth="1"/>
    <col min="9739" max="9739" width="4.625" style="19" bestFit="1" customWidth="1"/>
    <col min="9740" max="9740" width="6" style="19" bestFit="1" customWidth="1"/>
    <col min="9741" max="9741" width="9.625" style="19" customWidth="1"/>
    <col min="9742" max="9742" width="9.625" style="19" bestFit="1" customWidth="1"/>
    <col min="9743" max="9743" width="10.25" style="19" customWidth="1"/>
    <col min="9744" max="9744" width="8" style="19" bestFit="1" customWidth="1"/>
    <col min="9745" max="9745" width="8.375" style="19" bestFit="1" customWidth="1"/>
    <col min="9746" max="9746" width="10.75" style="19" customWidth="1"/>
    <col min="9747" max="9747" width="10.625" style="19" customWidth="1"/>
    <col min="9748" max="9748" width="13.25" style="19" customWidth="1"/>
    <col min="9749" max="9986" width="10.625" style="19"/>
    <col min="9987" max="9987" width="17" style="19" bestFit="1" customWidth="1"/>
    <col min="9988" max="9988" width="21.625" style="19" bestFit="1" customWidth="1"/>
    <col min="9989" max="9989" width="5.125" style="19" customWidth="1"/>
    <col min="9990" max="9991" width="9.125" style="19" customWidth="1"/>
    <col min="9992" max="9992" width="10.25" style="19" customWidth="1"/>
    <col min="9993" max="9993" width="3.75" style="19" bestFit="1" customWidth="1"/>
    <col min="9994" max="9994" width="5.125" style="19" bestFit="1" customWidth="1"/>
    <col min="9995" max="9995" width="4.625" style="19" bestFit="1" customWidth="1"/>
    <col min="9996" max="9996" width="6" style="19" bestFit="1" customWidth="1"/>
    <col min="9997" max="9997" width="9.625" style="19" customWidth="1"/>
    <col min="9998" max="9998" width="9.625" style="19" bestFit="1" customWidth="1"/>
    <col min="9999" max="9999" width="10.25" style="19" customWidth="1"/>
    <col min="10000" max="10000" width="8" style="19" bestFit="1" customWidth="1"/>
    <col min="10001" max="10001" width="8.375" style="19" bestFit="1" customWidth="1"/>
    <col min="10002" max="10002" width="10.75" style="19" customWidth="1"/>
    <col min="10003" max="10003" width="10.625" style="19" customWidth="1"/>
    <col min="10004" max="10004" width="13.25" style="19" customWidth="1"/>
    <col min="10005" max="10242" width="10.625" style="19"/>
    <col min="10243" max="10243" width="17" style="19" bestFit="1" customWidth="1"/>
    <col min="10244" max="10244" width="21.625" style="19" bestFit="1" customWidth="1"/>
    <col min="10245" max="10245" width="5.125" style="19" customWidth="1"/>
    <col min="10246" max="10247" width="9.125" style="19" customWidth="1"/>
    <col min="10248" max="10248" width="10.25" style="19" customWidth="1"/>
    <col min="10249" max="10249" width="3.75" style="19" bestFit="1" customWidth="1"/>
    <col min="10250" max="10250" width="5.125" style="19" bestFit="1" customWidth="1"/>
    <col min="10251" max="10251" width="4.625" style="19" bestFit="1" customWidth="1"/>
    <col min="10252" max="10252" width="6" style="19" bestFit="1" customWidth="1"/>
    <col min="10253" max="10253" width="9.625" style="19" customWidth="1"/>
    <col min="10254" max="10254" width="9.625" style="19" bestFit="1" customWidth="1"/>
    <col min="10255" max="10255" width="10.25" style="19" customWidth="1"/>
    <col min="10256" max="10256" width="8" style="19" bestFit="1" customWidth="1"/>
    <col min="10257" max="10257" width="8.375" style="19" bestFit="1" customWidth="1"/>
    <col min="10258" max="10258" width="10.75" style="19" customWidth="1"/>
    <col min="10259" max="10259" width="10.625" style="19" customWidth="1"/>
    <col min="10260" max="10260" width="13.25" style="19" customWidth="1"/>
    <col min="10261" max="10498" width="10.625" style="19"/>
    <col min="10499" max="10499" width="17" style="19" bestFit="1" customWidth="1"/>
    <col min="10500" max="10500" width="21.625" style="19" bestFit="1" customWidth="1"/>
    <col min="10501" max="10501" width="5.125" style="19" customWidth="1"/>
    <col min="10502" max="10503" width="9.125" style="19" customWidth="1"/>
    <col min="10504" max="10504" width="10.25" style="19" customWidth="1"/>
    <col min="10505" max="10505" width="3.75" style="19" bestFit="1" customWidth="1"/>
    <col min="10506" max="10506" width="5.125" style="19" bestFit="1" customWidth="1"/>
    <col min="10507" max="10507" width="4.625" style="19" bestFit="1" customWidth="1"/>
    <col min="10508" max="10508" width="6" style="19" bestFit="1" customWidth="1"/>
    <col min="10509" max="10509" width="9.625" style="19" customWidth="1"/>
    <col min="10510" max="10510" width="9.625" style="19" bestFit="1" customWidth="1"/>
    <col min="10511" max="10511" width="10.25" style="19" customWidth="1"/>
    <col min="10512" max="10512" width="8" style="19" bestFit="1" customWidth="1"/>
    <col min="10513" max="10513" width="8.375" style="19" bestFit="1" customWidth="1"/>
    <col min="10514" max="10514" width="10.75" style="19" customWidth="1"/>
    <col min="10515" max="10515" width="10.625" style="19" customWidth="1"/>
    <col min="10516" max="10516" width="13.25" style="19" customWidth="1"/>
    <col min="10517" max="10754" width="10.625" style="19"/>
    <col min="10755" max="10755" width="17" style="19" bestFit="1" customWidth="1"/>
    <col min="10756" max="10756" width="21.625" style="19" bestFit="1" customWidth="1"/>
    <col min="10757" max="10757" width="5.125" style="19" customWidth="1"/>
    <col min="10758" max="10759" width="9.125" style="19" customWidth="1"/>
    <col min="10760" max="10760" width="10.25" style="19" customWidth="1"/>
    <col min="10761" max="10761" width="3.75" style="19" bestFit="1" customWidth="1"/>
    <col min="10762" max="10762" width="5.125" style="19" bestFit="1" customWidth="1"/>
    <col min="10763" max="10763" width="4.625" style="19" bestFit="1" customWidth="1"/>
    <col min="10764" max="10764" width="6" style="19" bestFit="1" customWidth="1"/>
    <col min="10765" max="10765" width="9.625" style="19" customWidth="1"/>
    <col min="10766" max="10766" width="9.625" style="19" bestFit="1" customWidth="1"/>
    <col min="10767" max="10767" width="10.25" style="19" customWidth="1"/>
    <col min="10768" max="10768" width="8" style="19" bestFit="1" customWidth="1"/>
    <col min="10769" max="10769" width="8.375" style="19" bestFit="1" customWidth="1"/>
    <col min="10770" max="10770" width="10.75" style="19" customWidth="1"/>
    <col min="10771" max="10771" width="10.625" style="19" customWidth="1"/>
    <col min="10772" max="10772" width="13.25" style="19" customWidth="1"/>
    <col min="10773" max="11010" width="10.625" style="19"/>
    <col min="11011" max="11011" width="17" style="19" bestFit="1" customWidth="1"/>
    <col min="11012" max="11012" width="21.625" style="19" bestFit="1" customWidth="1"/>
    <col min="11013" max="11013" width="5.125" style="19" customWidth="1"/>
    <col min="11014" max="11015" width="9.125" style="19" customWidth="1"/>
    <col min="11016" max="11016" width="10.25" style="19" customWidth="1"/>
    <col min="11017" max="11017" width="3.75" style="19" bestFit="1" customWidth="1"/>
    <col min="11018" max="11018" width="5.125" style="19" bestFit="1" customWidth="1"/>
    <col min="11019" max="11019" width="4.625" style="19" bestFit="1" customWidth="1"/>
    <col min="11020" max="11020" width="6" style="19" bestFit="1" customWidth="1"/>
    <col min="11021" max="11021" width="9.625" style="19" customWidth="1"/>
    <col min="11022" max="11022" width="9.625" style="19" bestFit="1" customWidth="1"/>
    <col min="11023" max="11023" width="10.25" style="19" customWidth="1"/>
    <col min="11024" max="11024" width="8" style="19" bestFit="1" customWidth="1"/>
    <col min="11025" max="11025" width="8.375" style="19" bestFit="1" customWidth="1"/>
    <col min="11026" max="11026" width="10.75" style="19" customWidth="1"/>
    <col min="11027" max="11027" width="10.625" style="19" customWidth="1"/>
    <col min="11028" max="11028" width="13.25" style="19" customWidth="1"/>
    <col min="11029" max="11266" width="10.625" style="19"/>
    <col min="11267" max="11267" width="17" style="19" bestFit="1" customWidth="1"/>
    <col min="11268" max="11268" width="21.625" style="19" bestFit="1" customWidth="1"/>
    <col min="11269" max="11269" width="5.125" style="19" customWidth="1"/>
    <col min="11270" max="11271" width="9.125" style="19" customWidth="1"/>
    <col min="11272" max="11272" width="10.25" style="19" customWidth="1"/>
    <col min="11273" max="11273" width="3.75" style="19" bestFit="1" customWidth="1"/>
    <col min="11274" max="11274" width="5.125" style="19" bestFit="1" customWidth="1"/>
    <col min="11275" max="11275" width="4.625" style="19" bestFit="1" customWidth="1"/>
    <col min="11276" max="11276" width="6" style="19" bestFit="1" customWidth="1"/>
    <col min="11277" max="11277" width="9.625" style="19" customWidth="1"/>
    <col min="11278" max="11278" width="9.625" style="19" bestFit="1" customWidth="1"/>
    <col min="11279" max="11279" width="10.25" style="19" customWidth="1"/>
    <col min="11280" max="11280" width="8" style="19" bestFit="1" customWidth="1"/>
    <col min="11281" max="11281" width="8.375" style="19" bestFit="1" customWidth="1"/>
    <col min="11282" max="11282" width="10.75" style="19" customWidth="1"/>
    <col min="11283" max="11283" width="10.625" style="19" customWidth="1"/>
    <col min="11284" max="11284" width="13.25" style="19" customWidth="1"/>
    <col min="11285" max="11522" width="10.625" style="19"/>
    <col min="11523" max="11523" width="17" style="19" bestFit="1" customWidth="1"/>
    <col min="11524" max="11524" width="21.625" style="19" bestFit="1" customWidth="1"/>
    <col min="11525" max="11525" width="5.125" style="19" customWidth="1"/>
    <col min="11526" max="11527" width="9.125" style="19" customWidth="1"/>
    <col min="11528" max="11528" width="10.25" style="19" customWidth="1"/>
    <col min="11529" max="11529" width="3.75" style="19" bestFit="1" customWidth="1"/>
    <col min="11530" max="11530" width="5.125" style="19" bestFit="1" customWidth="1"/>
    <col min="11531" max="11531" width="4.625" style="19" bestFit="1" customWidth="1"/>
    <col min="11532" max="11532" width="6" style="19" bestFit="1" customWidth="1"/>
    <col min="11533" max="11533" width="9.625" style="19" customWidth="1"/>
    <col min="11534" max="11534" width="9.625" style="19" bestFit="1" customWidth="1"/>
    <col min="11535" max="11535" width="10.25" style="19" customWidth="1"/>
    <col min="11536" max="11536" width="8" style="19" bestFit="1" customWidth="1"/>
    <col min="11537" max="11537" width="8.375" style="19" bestFit="1" customWidth="1"/>
    <col min="11538" max="11538" width="10.75" style="19" customWidth="1"/>
    <col min="11539" max="11539" width="10.625" style="19" customWidth="1"/>
    <col min="11540" max="11540" width="13.25" style="19" customWidth="1"/>
    <col min="11541" max="11778" width="10.625" style="19"/>
    <col min="11779" max="11779" width="17" style="19" bestFit="1" customWidth="1"/>
    <col min="11780" max="11780" width="21.625" style="19" bestFit="1" customWidth="1"/>
    <col min="11781" max="11781" width="5.125" style="19" customWidth="1"/>
    <col min="11782" max="11783" width="9.125" style="19" customWidth="1"/>
    <col min="11784" max="11784" width="10.25" style="19" customWidth="1"/>
    <col min="11785" max="11785" width="3.75" style="19" bestFit="1" customWidth="1"/>
    <col min="11786" max="11786" width="5.125" style="19" bestFit="1" customWidth="1"/>
    <col min="11787" max="11787" width="4.625" style="19" bestFit="1" customWidth="1"/>
    <col min="11788" max="11788" width="6" style="19" bestFit="1" customWidth="1"/>
    <col min="11789" max="11789" width="9.625" style="19" customWidth="1"/>
    <col min="11790" max="11790" width="9.625" style="19" bestFit="1" customWidth="1"/>
    <col min="11791" max="11791" width="10.25" style="19" customWidth="1"/>
    <col min="11792" max="11792" width="8" style="19" bestFit="1" customWidth="1"/>
    <col min="11793" max="11793" width="8.375" style="19" bestFit="1" customWidth="1"/>
    <col min="11794" max="11794" width="10.75" style="19" customWidth="1"/>
    <col min="11795" max="11795" width="10.625" style="19" customWidth="1"/>
    <col min="11796" max="11796" width="13.25" style="19" customWidth="1"/>
    <col min="11797" max="12034" width="10.625" style="19"/>
    <col min="12035" max="12035" width="17" style="19" bestFit="1" customWidth="1"/>
    <col min="12036" max="12036" width="21.625" style="19" bestFit="1" customWidth="1"/>
    <col min="12037" max="12037" width="5.125" style="19" customWidth="1"/>
    <col min="12038" max="12039" width="9.125" style="19" customWidth="1"/>
    <col min="12040" max="12040" width="10.25" style="19" customWidth="1"/>
    <col min="12041" max="12041" width="3.75" style="19" bestFit="1" customWidth="1"/>
    <col min="12042" max="12042" width="5.125" style="19" bestFit="1" customWidth="1"/>
    <col min="12043" max="12043" width="4.625" style="19" bestFit="1" customWidth="1"/>
    <col min="12044" max="12044" width="6" style="19" bestFit="1" customWidth="1"/>
    <col min="12045" max="12045" width="9.625" style="19" customWidth="1"/>
    <col min="12046" max="12046" width="9.625" style="19" bestFit="1" customWidth="1"/>
    <col min="12047" max="12047" width="10.25" style="19" customWidth="1"/>
    <col min="12048" max="12048" width="8" style="19" bestFit="1" customWidth="1"/>
    <col min="12049" max="12049" width="8.375" style="19" bestFit="1" customWidth="1"/>
    <col min="12050" max="12050" width="10.75" style="19" customWidth="1"/>
    <col min="12051" max="12051" width="10.625" style="19" customWidth="1"/>
    <col min="12052" max="12052" width="13.25" style="19" customWidth="1"/>
    <col min="12053" max="12290" width="10.625" style="19"/>
    <col min="12291" max="12291" width="17" style="19" bestFit="1" customWidth="1"/>
    <col min="12292" max="12292" width="21.625" style="19" bestFit="1" customWidth="1"/>
    <col min="12293" max="12293" width="5.125" style="19" customWidth="1"/>
    <col min="12294" max="12295" width="9.125" style="19" customWidth="1"/>
    <col min="12296" max="12296" width="10.25" style="19" customWidth="1"/>
    <col min="12297" max="12297" width="3.75" style="19" bestFit="1" customWidth="1"/>
    <col min="12298" max="12298" width="5.125" style="19" bestFit="1" customWidth="1"/>
    <col min="12299" max="12299" width="4.625" style="19" bestFit="1" customWidth="1"/>
    <col min="12300" max="12300" width="6" style="19" bestFit="1" customWidth="1"/>
    <col min="12301" max="12301" width="9.625" style="19" customWidth="1"/>
    <col min="12302" max="12302" width="9.625" style="19" bestFit="1" customWidth="1"/>
    <col min="12303" max="12303" width="10.25" style="19" customWidth="1"/>
    <col min="12304" max="12304" width="8" style="19" bestFit="1" customWidth="1"/>
    <col min="12305" max="12305" width="8.375" style="19" bestFit="1" customWidth="1"/>
    <col min="12306" max="12306" width="10.75" style="19" customWidth="1"/>
    <col min="12307" max="12307" width="10.625" style="19" customWidth="1"/>
    <col min="12308" max="12308" width="13.25" style="19" customWidth="1"/>
    <col min="12309" max="12546" width="10.625" style="19"/>
    <col min="12547" max="12547" width="17" style="19" bestFit="1" customWidth="1"/>
    <col min="12548" max="12548" width="21.625" style="19" bestFit="1" customWidth="1"/>
    <col min="12549" max="12549" width="5.125" style="19" customWidth="1"/>
    <col min="12550" max="12551" width="9.125" style="19" customWidth="1"/>
    <col min="12552" max="12552" width="10.25" style="19" customWidth="1"/>
    <col min="12553" max="12553" width="3.75" style="19" bestFit="1" customWidth="1"/>
    <col min="12554" max="12554" width="5.125" style="19" bestFit="1" customWidth="1"/>
    <col min="12555" max="12555" width="4.625" style="19" bestFit="1" customWidth="1"/>
    <col min="12556" max="12556" width="6" style="19" bestFit="1" customWidth="1"/>
    <col min="12557" max="12557" width="9.625" style="19" customWidth="1"/>
    <col min="12558" max="12558" width="9.625" style="19" bestFit="1" customWidth="1"/>
    <col min="12559" max="12559" width="10.25" style="19" customWidth="1"/>
    <col min="12560" max="12560" width="8" style="19" bestFit="1" customWidth="1"/>
    <col min="12561" max="12561" width="8.375" style="19" bestFit="1" customWidth="1"/>
    <col min="12562" max="12562" width="10.75" style="19" customWidth="1"/>
    <col min="12563" max="12563" width="10.625" style="19" customWidth="1"/>
    <col min="12564" max="12564" width="13.25" style="19" customWidth="1"/>
    <col min="12565" max="12802" width="10.625" style="19"/>
    <col min="12803" max="12803" width="17" style="19" bestFit="1" customWidth="1"/>
    <col min="12804" max="12804" width="21.625" style="19" bestFit="1" customWidth="1"/>
    <col min="12805" max="12805" width="5.125" style="19" customWidth="1"/>
    <col min="12806" max="12807" width="9.125" style="19" customWidth="1"/>
    <col min="12808" max="12808" width="10.25" style="19" customWidth="1"/>
    <col min="12809" max="12809" width="3.75" style="19" bestFit="1" customWidth="1"/>
    <col min="12810" max="12810" width="5.125" style="19" bestFit="1" customWidth="1"/>
    <col min="12811" max="12811" width="4.625" style="19" bestFit="1" customWidth="1"/>
    <col min="12812" max="12812" width="6" style="19" bestFit="1" customWidth="1"/>
    <col min="12813" max="12813" width="9.625" style="19" customWidth="1"/>
    <col min="12814" max="12814" width="9.625" style="19" bestFit="1" customWidth="1"/>
    <col min="12815" max="12815" width="10.25" style="19" customWidth="1"/>
    <col min="12816" max="12816" width="8" style="19" bestFit="1" customWidth="1"/>
    <col min="12817" max="12817" width="8.375" style="19" bestFit="1" customWidth="1"/>
    <col min="12818" max="12818" width="10.75" style="19" customWidth="1"/>
    <col min="12819" max="12819" width="10.625" style="19" customWidth="1"/>
    <col min="12820" max="12820" width="13.25" style="19" customWidth="1"/>
    <col min="12821" max="13058" width="10.625" style="19"/>
    <col min="13059" max="13059" width="17" style="19" bestFit="1" customWidth="1"/>
    <col min="13060" max="13060" width="21.625" style="19" bestFit="1" customWidth="1"/>
    <col min="13061" max="13061" width="5.125" style="19" customWidth="1"/>
    <col min="13062" max="13063" width="9.125" style="19" customWidth="1"/>
    <col min="13064" max="13064" width="10.25" style="19" customWidth="1"/>
    <col min="13065" max="13065" width="3.75" style="19" bestFit="1" customWidth="1"/>
    <col min="13066" max="13066" width="5.125" style="19" bestFit="1" customWidth="1"/>
    <col min="13067" max="13067" width="4.625" style="19" bestFit="1" customWidth="1"/>
    <col min="13068" max="13068" width="6" style="19" bestFit="1" customWidth="1"/>
    <col min="13069" max="13069" width="9.625" style="19" customWidth="1"/>
    <col min="13070" max="13070" width="9.625" style="19" bestFit="1" customWidth="1"/>
    <col min="13071" max="13071" width="10.25" style="19" customWidth="1"/>
    <col min="13072" max="13072" width="8" style="19" bestFit="1" customWidth="1"/>
    <col min="13073" max="13073" width="8.375" style="19" bestFit="1" customWidth="1"/>
    <col min="13074" max="13074" width="10.75" style="19" customWidth="1"/>
    <col min="13075" max="13075" width="10.625" style="19" customWidth="1"/>
    <col min="13076" max="13076" width="13.25" style="19" customWidth="1"/>
    <col min="13077" max="13314" width="10.625" style="19"/>
    <col min="13315" max="13315" width="17" style="19" bestFit="1" customWidth="1"/>
    <col min="13316" max="13316" width="21.625" style="19" bestFit="1" customWidth="1"/>
    <col min="13317" max="13317" width="5.125" style="19" customWidth="1"/>
    <col min="13318" max="13319" width="9.125" style="19" customWidth="1"/>
    <col min="13320" max="13320" width="10.25" style="19" customWidth="1"/>
    <col min="13321" max="13321" width="3.75" style="19" bestFit="1" customWidth="1"/>
    <col min="13322" max="13322" width="5.125" style="19" bestFit="1" customWidth="1"/>
    <col min="13323" max="13323" width="4.625" style="19" bestFit="1" customWidth="1"/>
    <col min="13324" max="13324" width="6" style="19" bestFit="1" customWidth="1"/>
    <col min="13325" max="13325" width="9.625" style="19" customWidth="1"/>
    <col min="13326" max="13326" width="9.625" style="19" bestFit="1" customWidth="1"/>
    <col min="13327" max="13327" width="10.25" style="19" customWidth="1"/>
    <col min="13328" max="13328" width="8" style="19" bestFit="1" customWidth="1"/>
    <col min="13329" max="13329" width="8.375" style="19" bestFit="1" customWidth="1"/>
    <col min="13330" max="13330" width="10.75" style="19" customWidth="1"/>
    <col min="13331" max="13331" width="10.625" style="19" customWidth="1"/>
    <col min="13332" max="13332" width="13.25" style="19" customWidth="1"/>
    <col min="13333" max="13570" width="10.625" style="19"/>
    <col min="13571" max="13571" width="17" style="19" bestFit="1" customWidth="1"/>
    <col min="13572" max="13572" width="21.625" style="19" bestFit="1" customWidth="1"/>
    <col min="13573" max="13573" width="5.125" style="19" customWidth="1"/>
    <col min="13574" max="13575" width="9.125" style="19" customWidth="1"/>
    <col min="13576" max="13576" width="10.25" style="19" customWidth="1"/>
    <col min="13577" max="13577" width="3.75" style="19" bestFit="1" customWidth="1"/>
    <col min="13578" max="13578" width="5.125" style="19" bestFit="1" customWidth="1"/>
    <col min="13579" max="13579" width="4.625" style="19" bestFit="1" customWidth="1"/>
    <col min="13580" max="13580" width="6" style="19" bestFit="1" customWidth="1"/>
    <col min="13581" max="13581" width="9.625" style="19" customWidth="1"/>
    <col min="13582" max="13582" width="9.625" style="19" bestFit="1" customWidth="1"/>
    <col min="13583" max="13583" width="10.25" style="19" customWidth="1"/>
    <col min="13584" max="13584" width="8" style="19" bestFit="1" customWidth="1"/>
    <col min="13585" max="13585" width="8.375" style="19" bestFit="1" customWidth="1"/>
    <col min="13586" max="13586" width="10.75" style="19" customWidth="1"/>
    <col min="13587" max="13587" width="10.625" style="19" customWidth="1"/>
    <col min="13588" max="13588" width="13.25" style="19" customWidth="1"/>
    <col min="13589" max="13826" width="10.625" style="19"/>
    <col min="13827" max="13827" width="17" style="19" bestFit="1" customWidth="1"/>
    <col min="13828" max="13828" width="21.625" style="19" bestFit="1" customWidth="1"/>
    <col min="13829" max="13829" width="5.125" style="19" customWidth="1"/>
    <col min="13830" max="13831" width="9.125" style="19" customWidth="1"/>
    <col min="13832" max="13832" width="10.25" style="19" customWidth="1"/>
    <col min="13833" max="13833" width="3.75" style="19" bestFit="1" customWidth="1"/>
    <col min="13834" max="13834" width="5.125" style="19" bestFit="1" customWidth="1"/>
    <col min="13835" max="13835" width="4.625" style="19" bestFit="1" customWidth="1"/>
    <col min="13836" max="13836" width="6" style="19" bestFit="1" customWidth="1"/>
    <col min="13837" max="13837" width="9.625" style="19" customWidth="1"/>
    <col min="13838" max="13838" width="9.625" style="19" bestFit="1" customWidth="1"/>
    <col min="13839" max="13839" width="10.25" style="19" customWidth="1"/>
    <col min="13840" max="13840" width="8" style="19" bestFit="1" customWidth="1"/>
    <col min="13841" max="13841" width="8.375" style="19" bestFit="1" customWidth="1"/>
    <col min="13842" max="13842" width="10.75" style="19" customWidth="1"/>
    <col min="13843" max="13843" width="10.625" style="19" customWidth="1"/>
    <col min="13844" max="13844" width="13.25" style="19" customWidth="1"/>
    <col min="13845" max="14082" width="10.625" style="19"/>
    <col min="14083" max="14083" width="17" style="19" bestFit="1" customWidth="1"/>
    <col min="14084" max="14084" width="21.625" style="19" bestFit="1" customWidth="1"/>
    <col min="14085" max="14085" width="5.125" style="19" customWidth="1"/>
    <col min="14086" max="14087" width="9.125" style="19" customWidth="1"/>
    <col min="14088" max="14088" width="10.25" style="19" customWidth="1"/>
    <col min="14089" max="14089" width="3.75" style="19" bestFit="1" customWidth="1"/>
    <col min="14090" max="14090" width="5.125" style="19" bestFit="1" customWidth="1"/>
    <col min="14091" max="14091" width="4.625" style="19" bestFit="1" customWidth="1"/>
    <col min="14092" max="14092" width="6" style="19" bestFit="1" customWidth="1"/>
    <col min="14093" max="14093" width="9.625" style="19" customWidth="1"/>
    <col min="14094" max="14094" width="9.625" style="19" bestFit="1" customWidth="1"/>
    <col min="14095" max="14095" width="10.25" style="19" customWidth="1"/>
    <col min="14096" max="14096" width="8" style="19" bestFit="1" customWidth="1"/>
    <col min="14097" max="14097" width="8.375" style="19" bestFit="1" customWidth="1"/>
    <col min="14098" max="14098" width="10.75" style="19" customWidth="1"/>
    <col min="14099" max="14099" width="10.625" style="19" customWidth="1"/>
    <col min="14100" max="14100" width="13.25" style="19" customWidth="1"/>
    <col min="14101" max="14338" width="10.625" style="19"/>
    <col min="14339" max="14339" width="17" style="19" bestFit="1" customWidth="1"/>
    <col min="14340" max="14340" width="21.625" style="19" bestFit="1" customWidth="1"/>
    <col min="14341" max="14341" width="5.125" style="19" customWidth="1"/>
    <col min="14342" max="14343" width="9.125" style="19" customWidth="1"/>
    <col min="14344" max="14344" width="10.25" style="19" customWidth="1"/>
    <col min="14345" max="14345" width="3.75" style="19" bestFit="1" customWidth="1"/>
    <col min="14346" max="14346" width="5.125" style="19" bestFit="1" customWidth="1"/>
    <col min="14347" max="14347" width="4.625" style="19" bestFit="1" customWidth="1"/>
    <col min="14348" max="14348" width="6" style="19" bestFit="1" customWidth="1"/>
    <col min="14349" max="14349" width="9.625" style="19" customWidth="1"/>
    <col min="14350" max="14350" width="9.625" style="19" bestFit="1" customWidth="1"/>
    <col min="14351" max="14351" width="10.25" style="19" customWidth="1"/>
    <col min="14352" max="14352" width="8" style="19" bestFit="1" customWidth="1"/>
    <col min="14353" max="14353" width="8.375" style="19" bestFit="1" customWidth="1"/>
    <col min="14354" max="14354" width="10.75" style="19" customWidth="1"/>
    <col min="14355" max="14355" width="10.625" style="19" customWidth="1"/>
    <col min="14356" max="14356" width="13.25" style="19" customWidth="1"/>
    <col min="14357" max="14594" width="10.625" style="19"/>
    <col min="14595" max="14595" width="17" style="19" bestFit="1" customWidth="1"/>
    <col min="14596" max="14596" width="21.625" style="19" bestFit="1" customWidth="1"/>
    <col min="14597" max="14597" width="5.125" style="19" customWidth="1"/>
    <col min="14598" max="14599" width="9.125" style="19" customWidth="1"/>
    <col min="14600" max="14600" width="10.25" style="19" customWidth="1"/>
    <col min="14601" max="14601" width="3.75" style="19" bestFit="1" customWidth="1"/>
    <col min="14602" max="14602" width="5.125" style="19" bestFit="1" customWidth="1"/>
    <col min="14603" max="14603" width="4.625" style="19" bestFit="1" customWidth="1"/>
    <col min="14604" max="14604" width="6" style="19" bestFit="1" customWidth="1"/>
    <col min="14605" max="14605" width="9.625" style="19" customWidth="1"/>
    <col min="14606" max="14606" width="9.625" style="19" bestFit="1" customWidth="1"/>
    <col min="14607" max="14607" width="10.25" style="19" customWidth="1"/>
    <col min="14608" max="14608" width="8" style="19" bestFit="1" customWidth="1"/>
    <col min="14609" max="14609" width="8.375" style="19" bestFit="1" customWidth="1"/>
    <col min="14610" max="14610" width="10.75" style="19" customWidth="1"/>
    <col min="14611" max="14611" width="10.625" style="19" customWidth="1"/>
    <col min="14612" max="14612" width="13.25" style="19" customWidth="1"/>
    <col min="14613" max="14850" width="10.625" style="19"/>
    <col min="14851" max="14851" width="17" style="19" bestFit="1" customWidth="1"/>
    <col min="14852" max="14852" width="21.625" style="19" bestFit="1" customWidth="1"/>
    <col min="14853" max="14853" width="5.125" style="19" customWidth="1"/>
    <col min="14854" max="14855" width="9.125" style="19" customWidth="1"/>
    <col min="14856" max="14856" width="10.25" style="19" customWidth="1"/>
    <col min="14857" max="14857" width="3.75" style="19" bestFit="1" customWidth="1"/>
    <col min="14858" max="14858" width="5.125" style="19" bestFit="1" customWidth="1"/>
    <col min="14859" max="14859" width="4.625" style="19" bestFit="1" customWidth="1"/>
    <col min="14860" max="14860" width="6" style="19" bestFit="1" customWidth="1"/>
    <col min="14861" max="14861" width="9.625" style="19" customWidth="1"/>
    <col min="14862" max="14862" width="9.625" style="19" bestFit="1" customWidth="1"/>
    <col min="14863" max="14863" width="10.25" style="19" customWidth="1"/>
    <col min="14864" max="14864" width="8" style="19" bestFit="1" customWidth="1"/>
    <col min="14865" max="14865" width="8.375" style="19" bestFit="1" customWidth="1"/>
    <col min="14866" max="14866" width="10.75" style="19" customWidth="1"/>
    <col min="14867" max="14867" width="10.625" style="19" customWidth="1"/>
    <col min="14868" max="14868" width="13.25" style="19" customWidth="1"/>
    <col min="14869" max="15106" width="10.625" style="19"/>
    <col min="15107" max="15107" width="17" style="19" bestFit="1" customWidth="1"/>
    <col min="15108" max="15108" width="21.625" style="19" bestFit="1" customWidth="1"/>
    <col min="15109" max="15109" width="5.125" style="19" customWidth="1"/>
    <col min="15110" max="15111" width="9.125" style="19" customWidth="1"/>
    <col min="15112" max="15112" width="10.25" style="19" customWidth="1"/>
    <col min="15113" max="15113" width="3.75" style="19" bestFit="1" customWidth="1"/>
    <col min="15114" max="15114" width="5.125" style="19" bestFit="1" customWidth="1"/>
    <col min="15115" max="15115" width="4.625" style="19" bestFit="1" customWidth="1"/>
    <col min="15116" max="15116" width="6" style="19" bestFit="1" customWidth="1"/>
    <col min="15117" max="15117" width="9.625" style="19" customWidth="1"/>
    <col min="15118" max="15118" width="9.625" style="19" bestFit="1" customWidth="1"/>
    <col min="15119" max="15119" width="10.25" style="19" customWidth="1"/>
    <col min="15120" max="15120" width="8" style="19" bestFit="1" customWidth="1"/>
    <col min="15121" max="15121" width="8.375" style="19" bestFit="1" customWidth="1"/>
    <col min="15122" max="15122" width="10.75" style="19" customWidth="1"/>
    <col min="15123" max="15123" width="10.625" style="19" customWidth="1"/>
    <col min="15124" max="15124" width="13.25" style="19" customWidth="1"/>
    <col min="15125" max="15362" width="10.625" style="19"/>
    <col min="15363" max="15363" width="17" style="19" bestFit="1" customWidth="1"/>
    <col min="15364" max="15364" width="21.625" style="19" bestFit="1" customWidth="1"/>
    <col min="15365" max="15365" width="5.125" style="19" customWidth="1"/>
    <col min="15366" max="15367" width="9.125" style="19" customWidth="1"/>
    <col min="15368" max="15368" width="10.25" style="19" customWidth="1"/>
    <col min="15369" max="15369" width="3.75" style="19" bestFit="1" customWidth="1"/>
    <col min="15370" max="15370" width="5.125" style="19" bestFit="1" customWidth="1"/>
    <col min="15371" max="15371" width="4.625" style="19" bestFit="1" customWidth="1"/>
    <col min="15372" max="15372" width="6" style="19" bestFit="1" customWidth="1"/>
    <col min="15373" max="15373" width="9.625" style="19" customWidth="1"/>
    <col min="15374" max="15374" width="9.625" style="19" bestFit="1" customWidth="1"/>
    <col min="15375" max="15375" width="10.25" style="19" customWidth="1"/>
    <col min="15376" max="15376" width="8" style="19" bestFit="1" customWidth="1"/>
    <col min="15377" max="15377" width="8.375" style="19" bestFit="1" customWidth="1"/>
    <col min="15378" max="15378" width="10.75" style="19" customWidth="1"/>
    <col min="15379" max="15379" width="10.625" style="19" customWidth="1"/>
    <col min="15380" max="15380" width="13.25" style="19" customWidth="1"/>
    <col min="15381" max="15618" width="10.625" style="19"/>
    <col min="15619" max="15619" width="17" style="19" bestFit="1" customWidth="1"/>
    <col min="15620" max="15620" width="21.625" style="19" bestFit="1" customWidth="1"/>
    <col min="15621" max="15621" width="5.125" style="19" customWidth="1"/>
    <col min="15622" max="15623" width="9.125" style="19" customWidth="1"/>
    <col min="15624" max="15624" width="10.25" style="19" customWidth="1"/>
    <col min="15625" max="15625" width="3.75" style="19" bestFit="1" customWidth="1"/>
    <col min="15626" max="15626" width="5.125" style="19" bestFit="1" customWidth="1"/>
    <col min="15627" max="15627" width="4.625" style="19" bestFit="1" customWidth="1"/>
    <col min="15628" max="15628" width="6" style="19" bestFit="1" customWidth="1"/>
    <col min="15629" max="15629" width="9.625" style="19" customWidth="1"/>
    <col min="15630" max="15630" width="9.625" style="19" bestFit="1" customWidth="1"/>
    <col min="15631" max="15631" width="10.25" style="19" customWidth="1"/>
    <col min="15632" max="15632" width="8" style="19" bestFit="1" customWidth="1"/>
    <col min="15633" max="15633" width="8.375" style="19" bestFit="1" customWidth="1"/>
    <col min="15634" max="15634" width="10.75" style="19" customWidth="1"/>
    <col min="15635" max="15635" width="10.625" style="19" customWidth="1"/>
    <col min="15636" max="15636" width="13.25" style="19" customWidth="1"/>
    <col min="15637" max="15874" width="10.625" style="19"/>
    <col min="15875" max="15875" width="17" style="19" bestFit="1" customWidth="1"/>
    <col min="15876" max="15876" width="21.625" style="19" bestFit="1" customWidth="1"/>
    <col min="15877" max="15877" width="5.125" style="19" customWidth="1"/>
    <col min="15878" max="15879" width="9.125" style="19" customWidth="1"/>
    <col min="15880" max="15880" width="10.25" style="19" customWidth="1"/>
    <col min="15881" max="15881" width="3.75" style="19" bestFit="1" customWidth="1"/>
    <col min="15882" max="15882" width="5.125" style="19" bestFit="1" customWidth="1"/>
    <col min="15883" max="15883" width="4.625" style="19" bestFit="1" customWidth="1"/>
    <col min="15884" max="15884" width="6" style="19" bestFit="1" customWidth="1"/>
    <col min="15885" max="15885" width="9.625" style="19" customWidth="1"/>
    <col min="15886" max="15886" width="9.625" style="19" bestFit="1" customWidth="1"/>
    <col min="15887" max="15887" width="10.25" style="19" customWidth="1"/>
    <col min="15888" max="15888" width="8" style="19" bestFit="1" customWidth="1"/>
    <col min="15889" max="15889" width="8.375" style="19" bestFit="1" customWidth="1"/>
    <col min="15890" max="15890" width="10.75" style="19" customWidth="1"/>
    <col min="15891" max="15891" width="10.625" style="19" customWidth="1"/>
    <col min="15892" max="15892" width="13.25" style="19" customWidth="1"/>
    <col min="15893" max="16130" width="10.625" style="19"/>
    <col min="16131" max="16131" width="17" style="19" bestFit="1" customWidth="1"/>
    <col min="16132" max="16132" width="21.625" style="19" bestFit="1" customWidth="1"/>
    <col min="16133" max="16133" width="5.125" style="19" customWidth="1"/>
    <col min="16134" max="16135" width="9.125" style="19" customWidth="1"/>
    <col min="16136" max="16136" width="10.25" style="19" customWidth="1"/>
    <col min="16137" max="16137" width="3.75" style="19" bestFit="1" customWidth="1"/>
    <col min="16138" max="16138" width="5.125" style="19" bestFit="1" customWidth="1"/>
    <col min="16139" max="16139" width="4.625" style="19" bestFit="1" customWidth="1"/>
    <col min="16140" max="16140" width="6" style="19" bestFit="1" customWidth="1"/>
    <col min="16141" max="16141" width="9.625" style="19" customWidth="1"/>
    <col min="16142" max="16142" width="9.625" style="19" bestFit="1" customWidth="1"/>
    <col min="16143" max="16143" width="10.25" style="19" customWidth="1"/>
    <col min="16144" max="16144" width="8" style="19" bestFit="1" customWidth="1"/>
    <col min="16145" max="16145" width="8.375" style="19" bestFit="1" customWidth="1"/>
    <col min="16146" max="16146" width="10.75" style="19" customWidth="1"/>
    <col min="16147" max="16147" width="10.625" style="19" customWidth="1"/>
    <col min="16148" max="16148" width="13.25" style="19" customWidth="1"/>
    <col min="16149" max="16384" width="10.625" style="19"/>
  </cols>
  <sheetData>
    <row r="1" spans="2:20" ht="15" customHeight="1">
      <c r="B1" s="763" t="s">
        <v>0</v>
      </c>
      <c r="C1" s="763"/>
      <c r="D1" s="763"/>
      <c r="E1" s="763"/>
      <c r="F1" s="763"/>
      <c r="G1" s="763"/>
      <c r="H1" s="763"/>
      <c r="I1" s="763"/>
      <c r="J1" s="763"/>
      <c r="K1" s="763"/>
      <c r="L1" s="763"/>
      <c r="M1" s="763"/>
      <c r="N1" s="763"/>
      <c r="O1" s="763"/>
      <c r="P1" s="763"/>
      <c r="Q1" s="763"/>
      <c r="R1" s="763"/>
      <c r="S1" s="763"/>
      <c r="T1" s="763"/>
    </row>
    <row r="2" spans="2:20" ht="15" customHeight="1">
      <c r="B2" s="763" t="s">
        <v>1</v>
      </c>
      <c r="C2" s="763"/>
      <c r="D2" s="763"/>
      <c r="E2" s="763"/>
      <c r="F2" s="763"/>
      <c r="G2" s="763"/>
      <c r="H2" s="763"/>
      <c r="I2" s="763"/>
      <c r="J2" s="763"/>
      <c r="K2" s="763"/>
      <c r="L2" s="763"/>
      <c r="M2" s="763"/>
      <c r="N2" s="763"/>
      <c r="O2" s="763"/>
      <c r="P2" s="763"/>
      <c r="Q2" s="763"/>
      <c r="R2" s="763"/>
      <c r="S2" s="763"/>
      <c r="T2" s="763"/>
    </row>
    <row r="3" spans="2:20" ht="15" customHeight="1">
      <c r="B3" s="726"/>
      <c r="C3" s="726"/>
      <c r="D3" s="726"/>
      <c r="E3" s="726"/>
      <c r="F3" s="726"/>
      <c r="G3" s="726"/>
      <c r="H3" s="726"/>
      <c r="I3" s="726"/>
      <c r="J3" s="726"/>
      <c r="K3" s="726"/>
      <c r="L3" s="726"/>
      <c r="M3" s="726"/>
      <c r="N3" s="726"/>
      <c r="O3" s="726"/>
      <c r="P3" s="726"/>
      <c r="Q3" s="726"/>
      <c r="R3" s="726"/>
      <c r="S3" s="726"/>
      <c r="T3" s="726"/>
    </row>
    <row r="4" spans="2:20" ht="15" customHeight="1">
      <c r="B4" s="726"/>
      <c r="C4" s="726"/>
      <c r="D4" s="726"/>
      <c r="E4" s="726"/>
      <c r="F4" s="726"/>
      <c r="G4" s="726"/>
      <c r="H4" s="726"/>
      <c r="I4" s="726"/>
      <c r="J4" s="726"/>
      <c r="K4" s="726"/>
      <c r="L4" s="726"/>
      <c r="M4" s="726"/>
      <c r="N4" s="726"/>
      <c r="O4" s="726"/>
      <c r="P4" s="726"/>
      <c r="Q4" s="726"/>
      <c r="R4" s="726"/>
      <c r="S4" s="726"/>
      <c r="T4" s="726"/>
    </row>
    <row r="5" spans="2:20" ht="15" customHeight="1">
      <c r="B5" s="763" t="s">
        <v>200</v>
      </c>
      <c r="C5" s="763"/>
      <c r="D5" s="763"/>
      <c r="E5" s="763"/>
      <c r="F5" s="763"/>
      <c r="G5" s="763"/>
      <c r="H5" s="763"/>
      <c r="I5" s="763"/>
      <c r="J5" s="763"/>
      <c r="K5" s="763"/>
      <c r="L5" s="763"/>
      <c r="M5" s="763"/>
      <c r="N5" s="763"/>
      <c r="O5" s="763"/>
      <c r="P5" s="763"/>
      <c r="Q5" s="763"/>
      <c r="R5" s="763"/>
      <c r="S5" s="763"/>
      <c r="T5" s="763"/>
    </row>
    <row r="6" spans="2:20" ht="15" customHeight="1" thickBot="1">
      <c r="B6" s="763" t="s">
        <v>292</v>
      </c>
      <c r="C6" s="763"/>
      <c r="D6" s="763"/>
      <c r="E6" s="763"/>
      <c r="F6" s="763"/>
      <c r="G6" s="763"/>
      <c r="H6" s="763"/>
      <c r="I6" s="763"/>
      <c r="J6" s="763"/>
      <c r="K6" s="763"/>
      <c r="L6" s="763"/>
      <c r="M6" s="763"/>
      <c r="N6" s="763"/>
      <c r="O6" s="763"/>
      <c r="P6" s="763"/>
      <c r="Q6" s="763"/>
      <c r="R6" s="763"/>
      <c r="S6" s="763"/>
      <c r="T6" s="763"/>
    </row>
    <row r="7" spans="2:20" ht="15" customHeight="1" thickBot="1">
      <c r="B7" s="744" t="s">
        <v>175</v>
      </c>
      <c r="C7" s="757" t="s">
        <v>197</v>
      </c>
      <c r="D7" s="746" t="s">
        <v>176</v>
      </c>
      <c r="E7" s="748" t="s">
        <v>177</v>
      </c>
      <c r="F7" s="749"/>
      <c r="G7" s="748" t="s">
        <v>178</v>
      </c>
      <c r="H7" s="752" t="s">
        <v>179</v>
      </c>
      <c r="I7" s="753"/>
      <c r="J7" s="753"/>
      <c r="K7" s="753"/>
      <c r="L7" s="754"/>
      <c r="M7" s="755" t="s">
        <v>180</v>
      </c>
      <c r="N7" s="756"/>
      <c r="O7" s="754" t="s">
        <v>181</v>
      </c>
      <c r="P7" s="760" t="s">
        <v>182</v>
      </c>
      <c r="Q7" s="761"/>
      <c r="R7" s="761"/>
      <c r="S7" s="744" t="s">
        <v>183</v>
      </c>
      <c r="T7" s="754" t="s">
        <v>184</v>
      </c>
    </row>
    <row r="8" spans="2:20" ht="29.25" thickBot="1">
      <c r="B8" s="745"/>
      <c r="C8" s="758"/>
      <c r="D8" s="747"/>
      <c r="E8" s="750"/>
      <c r="F8" s="751"/>
      <c r="G8" s="750"/>
      <c r="H8" s="177" t="s">
        <v>185</v>
      </c>
      <c r="I8" s="178" t="s">
        <v>76</v>
      </c>
      <c r="J8" s="179" t="s">
        <v>186</v>
      </c>
      <c r="K8" s="179" t="s">
        <v>80</v>
      </c>
      <c r="L8" s="180" t="s">
        <v>82</v>
      </c>
      <c r="M8" s="181" t="s">
        <v>187</v>
      </c>
      <c r="N8" s="182" t="s">
        <v>188</v>
      </c>
      <c r="O8" s="759"/>
      <c r="P8" s="183" t="s">
        <v>189</v>
      </c>
      <c r="Q8" s="184" t="s">
        <v>190</v>
      </c>
      <c r="R8" s="185" t="s">
        <v>191</v>
      </c>
      <c r="S8" s="745"/>
      <c r="T8" s="759"/>
    </row>
    <row r="9" spans="2:20" s="137" customFormat="1" ht="43.5" customHeight="1">
      <c r="B9" s="138" t="s">
        <v>266</v>
      </c>
      <c r="C9" s="139" t="s">
        <v>254</v>
      </c>
      <c r="D9" s="139" t="s">
        <v>287</v>
      </c>
      <c r="E9" s="762">
        <v>8</v>
      </c>
      <c r="F9" s="762"/>
      <c r="G9" s="174">
        <f>M9+N9+O9+S9+T9+I9+K9+J9+L9</f>
        <v>20</v>
      </c>
      <c r="H9" s="174">
        <f>I9+K9</f>
        <v>13</v>
      </c>
      <c r="I9" s="174">
        <v>13</v>
      </c>
      <c r="J9" s="174">
        <v>0</v>
      </c>
      <c r="K9" s="174">
        <v>0</v>
      </c>
      <c r="L9" s="174">
        <v>0</v>
      </c>
      <c r="M9" s="174">
        <v>1</v>
      </c>
      <c r="N9" s="174">
        <v>0</v>
      </c>
      <c r="O9" s="174">
        <v>0</v>
      </c>
      <c r="P9" s="174" t="s">
        <v>203</v>
      </c>
      <c r="Q9" s="174" t="s">
        <v>203</v>
      </c>
      <c r="R9" s="174" t="s">
        <v>203</v>
      </c>
      <c r="S9" s="174">
        <v>5</v>
      </c>
      <c r="T9" s="140">
        <v>1</v>
      </c>
    </row>
    <row r="10" spans="2:20" s="137" customFormat="1" ht="43.5" customHeight="1">
      <c r="B10" s="141" t="s">
        <v>257</v>
      </c>
      <c r="C10" s="142" t="s">
        <v>254</v>
      </c>
      <c r="D10" s="142" t="s">
        <v>287</v>
      </c>
      <c r="E10" s="699">
        <v>6</v>
      </c>
      <c r="F10" s="699"/>
      <c r="G10" s="175">
        <f t="shared" ref="G10:G26" si="0">H10+M10+N10+O10+S10+T10</f>
        <v>27</v>
      </c>
      <c r="H10" s="175">
        <f t="shared" ref="H10:H26" si="1">I10+K10</f>
        <v>25</v>
      </c>
      <c r="I10" s="175">
        <v>25</v>
      </c>
      <c r="J10" s="175">
        <v>0</v>
      </c>
      <c r="K10" s="175">
        <v>0</v>
      </c>
      <c r="L10" s="175">
        <v>0</v>
      </c>
      <c r="M10" s="175">
        <v>0</v>
      </c>
      <c r="N10" s="175">
        <v>2</v>
      </c>
      <c r="O10" s="175">
        <v>0</v>
      </c>
      <c r="P10" s="175" t="s">
        <v>203</v>
      </c>
      <c r="Q10" s="175" t="s">
        <v>203</v>
      </c>
      <c r="R10" s="175" t="s">
        <v>203</v>
      </c>
      <c r="S10" s="175">
        <v>0</v>
      </c>
      <c r="T10" s="143">
        <v>0</v>
      </c>
    </row>
    <row r="11" spans="2:20" s="137" customFormat="1" ht="43.5" customHeight="1">
      <c r="B11" s="141" t="s">
        <v>258</v>
      </c>
      <c r="C11" s="142" t="s">
        <v>254</v>
      </c>
      <c r="D11" s="142" t="s">
        <v>288</v>
      </c>
      <c r="E11" s="699">
        <v>6</v>
      </c>
      <c r="F11" s="699"/>
      <c r="G11" s="175">
        <f t="shared" si="0"/>
        <v>8</v>
      </c>
      <c r="H11" s="175">
        <f t="shared" si="1"/>
        <v>6</v>
      </c>
      <c r="I11" s="175">
        <v>6</v>
      </c>
      <c r="J11" s="175">
        <v>0</v>
      </c>
      <c r="K11" s="175">
        <v>0</v>
      </c>
      <c r="L11" s="175">
        <v>0</v>
      </c>
      <c r="M11" s="175">
        <v>1</v>
      </c>
      <c r="N11" s="175">
        <v>1</v>
      </c>
      <c r="O11" s="175">
        <v>0</v>
      </c>
      <c r="P11" s="175" t="s">
        <v>203</v>
      </c>
      <c r="Q11" s="175" t="s">
        <v>203</v>
      </c>
      <c r="R11" s="175" t="s">
        <v>203</v>
      </c>
      <c r="S11" s="175">
        <v>0</v>
      </c>
      <c r="T11" s="143">
        <v>0</v>
      </c>
    </row>
    <row r="12" spans="2:20" s="137" customFormat="1" ht="43.5" customHeight="1">
      <c r="B12" s="141" t="s">
        <v>280</v>
      </c>
      <c r="C12" s="142" t="s">
        <v>254</v>
      </c>
      <c r="D12" s="142" t="s">
        <v>288</v>
      </c>
      <c r="E12" s="699">
        <v>13</v>
      </c>
      <c r="F12" s="699"/>
      <c r="G12" s="175">
        <f t="shared" si="0"/>
        <v>21</v>
      </c>
      <c r="H12" s="175">
        <f t="shared" si="1"/>
        <v>21</v>
      </c>
      <c r="I12" s="175">
        <v>21</v>
      </c>
      <c r="J12" s="175">
        <v>0</v>
      </c>
      <c r="K12" s="175">
        <v>0</v>
      </c>
      <c r="L12" s="175">
        <v>0</v>
      </c>
      <c r="M12" s="175">
        <v>0</v>
      </c>
      <c r="N12" s="175">
        <v>0</v>
      </c>
      <c r="O12" s="175">
        <v>0</v>
      </c>
      <c r="P12" s="175" t="s">
        <v>203</v>
      </c>
      <c r="Q12" s="175" t="s">
        <v>203</v>
      </c>
      <c r="R12" s="175" t="s">
        <v>203</v>
      </c>
      <c r="S12" s="175">
        <v>0</v>
      </c>
      <c r="T12" s="143">
        <v>0</v>
      </c>
    </row>
    <row r="13" spans="2:20" s="137" customFormat="1" ht="43.5" customHeight="1">
      <c r="B13" s="141" t="s">
        <v>259</v>
      </c>
      <c r="C13" s="142" t="s">
        <v>254</v>
      </c>
      <c r="D13" s="142" t="s">
        <v>289</v>
      </c>
      <c r="E13" s="699">
        <v>6</v>
      </c>
      <c r="F13" s="699"/>
      <c r="G13" s="175">
        <f t="shared" si="0"/>
        <v>21</v>
      </c>
      <c r="H13" s="175">
        <f t="shared" si="1"/>
        <v>21</v>
      </c>
      <c r="I13" s="175">
        <v>21</v>
      </c>
      <c r="J13" s="175">
        <v>0</v>
      </c>
      <c r="K13" s="175">
        <v>0</v>
      </c>
      <c r="L13" s="175">
        <v>0</v>
      </c>
      <c r="M13" s="175">
        <v>0</v>
      </c>
      <c r="N13" s="175">
        <v>0</v>
      </c>
      <c r="O13" s="175">
        <v>0</v>
      </c>
      <c r="P13" s="175" t="s">
        <v>203</v>
      </c>
      <c r="Q13" s="175" t="s">
        <v>203</v>
      </c>
      <c r="R13" s="175" t="s">
        <v>203</v>
      </c>
      <c r="S13" s="175">
        <v>0</v>
      </c>
      <c r="T13" s="143">
        <v>0</v>
      </c>
    </row>
    <row r="14" spans="2:20" s="137" customFormat="1" ht="43.5" customHeight="1">
      <c r="B14" s="141" t="s">
        <v>260</v>
      </c>
      <c r="C14" s="142" t="s">
        <v>254</v>
      </c>
      <c r="D14" s="142" t="s">
        <v>290</v>
      </c>
      <c r="E14" s="699"/>
      <c r="F14" s="699"/>
      <c r="G14" s="175">
        <f t="shared" si="0"/>
        <v>0</v>
      </c>
      <c r="H14" s="175">
        <f t="shared" si="1"/>
        <v>0</v>
      </c>
      <c r="I14" s="175"/>
      <c r="J14" s="175"/>
      <c r="K14" s="175"/>
      <c r="L14" s="175"/>
      <c r="M14" s="175"/>
      <c r="N14" s="175"/>
      <c r="O14" s="175"/>
      <c r="P14" s="175" t="s">
        <v>203</v>
      </c>
      <c r="Q14" s="175" t="s">
        <v>203</v>
      </c>
      <c r="R14" s="175" t="s">
        <v>203</v>
      </c>
      <c r="S14" s="175">
        <v>0</v>
      </c>
      <c r="T14" s="143">
        <v>0</v>
      </c>
    </row>
    <row r="15" spans="2:20" s="137" customFormat="1" ht="43.5" customHeight="1">
      <c r="B15" s="141" t="s">
        <v>261</v>
      </c>
      <c r="C15" s="142" t="s">
        <v>254</v>
      </c>
      <c r="D15" s="142" t="s">
        <v>287</v>
      </c>
      <c r="E15" s="699">
        <v>11</v>
      </c>
      <c r="F15" s="699"/>
      <c r="G15" s="175">
        <f t="shared" si="0"/>
        <v>36</v>
      </c>
      <c r="H15" s="175">
        <f t="shared" si="1"/>
        <v>35</v>
      </c>
      <c r="I15" s="175">
        <v>35</v>
      </c>
      <c r="J15" s="175">
        <v>0</v>
      </c>
      <c r="K15" s="175">
        <v>0</v>
      </c>
      <c r="L15" s="175">
        <v>0</v>
      </c>
      <c r="M15" s="175">
        <v>0</v>
      </c>
      <c r="N15" s="175">
        <v>1</v>
      </c>
      <c r="O15" s="175">
        <v>0</v>
      </c>
      <c r="P15" s="175" t="s">
        <v>203</v>
      </c>
      <c r="Q15" s="175" t="s">
        <v>203</v>
      </c>
      <c r="R15" s="175" t="s">
        <v>203</v>
      </c>
      <c r="S15" s="175">
        <v>0</v>
      </c>
      <c r="T15" s="143">
        <v>0</v>
      </c>
    </row>
    <row r="16" spans="2:20" s="137" customFormat="1" ht="43.5" customHeight="1">
      <c r="B16" s="141" t="s">
        <v>281</v>
      </c>
      <c r="C16" s="142" t="s">
        <v>254</v>
      </c>
      <c r="D16" s="142" t="s">
        <v>288</v>
      </c>
      <c r="E16" s="699"/>
      <c r="F16" s="699"/>
      <c r="G16" s="175">
        <f t="shared" si="0"/>
        <v>0</v>
      </c>
      <c r="H16" s="175">
        <f t="shared" si="1"/>
        <v>0</v>
      </c>
      <c r="I16" s="175"/>
      <c r="J16" s="175"/>
      <c r="K16" s="175"/>
      <c r="L16" s="175"/>
      <c r="M16" s="175"/>
      <c r="N16" s="175"/>
      <c r="O16" s="175"/>
      <c r="P16" s="175" t="s">
        <v>203</v>
      </c>
      <c r="Q16" s="175" t="s">
        <v>203</v>
      </c>
      <c r="R16" s="175" t="s">
        <v>203</v>
      </c>
      <c r="S16" s="175"/>
      <c r="T16" s="143"/>
    </row>
    <row r="17" spans="2:20" s="137" customFormat="1" ht="43.5" customHeight="1">
      <c r="B17" s="141" t="s">
        <v>282</v>
      </c>
      <c r="C17" s="142" t="s">
        <v>254</v>
      </c>
      <c r="D17" s="142" t="s">
        <v>287</v>
      </c>
      <c r="E17" s="699">
        <v>5</v>
      </c>
      <c r="F17" s="699"/>
      <c r="G17" s="175">
        <f t="shared" si="0"/>
        <v>18</v>
      </c>
      <c r="H17" s="175">
        <f t="shared" si="1"/>
        <v>18</v>
      </c>
      <c r="I17" s="175">
        <v>18</v>
      </c>
      <c r="J17" s="175">
        <v>0</v>
      </c>
      <c r="K17" s="175">
        <v>0</v>
      </c>
      <c r="L17" s="175">
        <v>0</v>
      </c>
      <c r="M17" s="175">
        <v>0</v>
      </c>
      <c r="N17" s="175">
        <v>0</v>
      </c>
      <c r="O17" s="175">
        <v>0</v>
      </c>
      <c r="P17" s="175" t="s">
        <v>203</v>
      </c>
      <c r="Q17" s="175" t="s">
        <v>203</v>
      </c>
      <c r="R17" s="175" t="s">
        <v>203</v>
      </c>
      <c r="S17" s="175">
        <v>0</v>
      </c>
      <c r="T17" s="143">
        <v>0</v>
      </c>
    </row>
    <row r="18" spans="2:20" s="137" customFormat="1" ht="43.5" customHeight="1">
      <c r="B18" s="141" t="s">
        <v>262</v>
      </c>
      <c r="C18" s="142" t="s">
        <v>254</v>
      </c>
      <c r="D18" s="142" t="s">
        <v>289</v>
      </c>
      <c r="E18" s="699">
        <v>6</v>
      </c>
      <c r="F18" s="699"/>
      <c r="G18" s="175">
        <f t="shared" si="0"/>
        <v>49</v>
      </c>
      <c r="H18" s="175">
        <f t="shared" si="1"/>
        <v>47</v>
      </c>
      <c r="I18" s="175">
        <v>47</v>
      </c>
      <c r="J18" s="175">
        <v>0</v>
      </c>
      <c r="K18" s="175">
        <v>0</v>
      </c>
      <c r="L18" s="175">
        <v>0</v>
      </c>
      <c r="M18" s="175">
        <v>1</v>
      </c>
      <c r="N18" s="175">
        <v>1</v>
      </c>
      <c r="O18" s="175">
        <v>0</v>
      </c>
      <c r="P18" s="175" t="s">
        <v>203</v>
      </c>
      <c r="Q18" s="175" t="s">
        <v>203</v>
      </c>
      <c r="R18" s="175" t="s">
        <v>203</v>
      </c>
      <c r="S18" s="175">
        <v>0</v>
      </c>
      <c r="T18" s="143">
        <v>0</v>
      </c>
    </row>
    <row r="19" spans="2:20" s="137" customFormat="1" ht="43.5" customHeight="1">
      <c r="B19" s="141" t="s">
        <v>283</v>
      </c>
      <c r="C19" s="142" t="s">
        <v>254</v>
      </c>
      <c r="D19" s="142" t="s">
        <v>289</v>
      </c>
      <c r="E19" s="699">
        <v>10</v>
      </c>
      <c r="F19" s="699"/>
      <c r="G19" s="175">
        <f t="shared" si="0"/>
        <v>18</v>
      </c>
      <c r="H19" s="175">
        <f t="shared" si="1"/>
        <v>16</v>
      </c>
      <c r="I19" s="175">
        <v>16</v>
      </c>
      <c r="J19" s="175">
        <v>0</v>
      </c>
      <c r="K19" s="175">
        <v>0</v>
      </c>
      <c r="L19" s="175">
        <v>0</v>
      </c>
      <c r="M19" s="175">
        <v>0</v>
      </c>
      <c r="N19" s="175">
        <v>2</v>
      </c>
      <c r="O19" s="175">
        <v>0</v>
      </c>
      <c r="P19" s="175" t="s">
        <v>203</v>
      </c>
      <c r="Q19" s="175" t="s">
        <v>203</v>
      </c>
      <c r="R19" s="175" t="s">
        <v>203</v>
      </c>
      <c r="S19" s="175">
        <v>0</v>
      </c>
      <c r="T19" s="143">
        <v>0</v>
      </c>
    </row>
    <row r="20" spans="2:20" s="137" customFormat="1" ht="43.5" customHeight="1">
      <c r="B20" s="141" t="s">
        <v>263</v>
      </c>
      <c r="C20" s="142" t="s">
        <v>254</v>
      </c>
      <c r="D20" s="142" t="s">
        <v>290</v>
      </c>
      <c r="E20" s="699"/>
      <c r="F20" s="699"/>
      <c r="G20" s="175">
        <f t="shared" si="0"/>
        <v>0</v>
      </c>
      <c r="H20" s="175">
        <f t="shared" si="1"/>
        <v>0</v>
      </c>
      <c r="I20" s="175"/>
      <c r="J20" s="175"/>
      <c r="K20" s="175"/>
      <c r="L20" s="175"/>
      <c r="M20" s="175"/>
      <c r="N20" s="175"/>
      <c r="O20" s="175"/>
      <c r="P20" s="175" t="s">
        <v>203</v>
      </c>
      <c r="Q20" s="175" t="s">
        <v>203</v>
      </c>
      <c r="R20" s="175" t="s">
        <v>203</v>
      </c>
      <c r="S20" s="175"/>
      <c r="T20" s="143"/>
    </row>
    <row r="21" spans="2:20" s="137" customFormat="1" ht="43.5" customHeight="1">
      <c r="B21" s="141" t="s">
        <v>264</v>
      </c>
      <c r="C21" s="142" t="s">
        <v>254</v>
      </c>
      <c r="D21" s="142" t="s">
        <v>289</v>
      </c>
      <c r="E21" s="699">
        <v>8</v>
      </c>
      <c r="F21" s="699"/>
      <c r="G21" s="175">
        <f t="shared" si="0"/>
        <v>24</v>
      </c>
      <c r="H21" s="175">
        <f t="shared" si="1"/>
        <v>24</v>
      </c>
      <c r="I21" s="175">
        <v>24</v>
      </c>
      <c r="J21" s="175">
        <v>0</v>
      </c>
      <c r="K21" s="175">
        <v>0</v>
      </c>
      <c r="L21" s="175">
        <v>0</v>
      </c>
      <c r="M21" s="175">
        <v>0</v>
      </c>
      <c r="N21" s="175">
        <v>0</v>
      </c>
      <c r="O21" s="175">
        <v>0</v>
      </c>
      <c r="P21" s="175" t="s">
        <v>203</v>
      </c>
      <c r="Q21" s="175" t="s">
        <v>203</v>
      </c>
      <c r="R21" s="175" t="s">
        <v>203</v>
      </c>
      <c r="S21" s="175">
        <v>0</v>
      </c>
      <c r="T21" s="143">
        <v>0</v>
      </c>
    </row>
    <row r="22" spans="2:20" s="137" customFormat="1" ht="43.5" customHeight="1">
      <c r="B22" s="141" t="s">
        <v>265</v>
      </c>
      <c r="C22" s="142" t="s">
        <v>254</v>
      </c>
      <c r="D22" s="142" t="s">
        <v>288</v>
      </c>
      <c r="E22" s="699">
        <v>8</v>
      </c>
      <c r="F22" s="699"/>
      <c r="G22" s="175">
        <f t="shared" si="0"/>
        <v>24</v>
      </c>
      <c r="H22" s="175">
        <f t="shared" si="1"/>
        <v>24</v>
      </c>
      <c r="I22" s="175">
        <v>24</v>
      </c>
      <c r="J22" s="175">
        <v>0</v>
      </c>
      <c r="K22" s="175">
        <v>0</v>
      </c>
      <c r="L22" s="175">
        <v>0</v>
      </c>
      <c r="M22" s="175">
        <v>0</v>
      </c>
      <c r="N22" s="175">
        <v>0</v>
      </c>
      <c r="O22" s="175">
        <v>0</v>
      </c>
      <c r="P22" s="175" t="s">
        <v>203</v>
      </c>
      <c r="Q22" s="175" t="s">
        <v>203</v>
      </c>
      <c r="R22" s="175" t="s">
        <v>203</v>
      </c>
      <c r="S22" s="175">
        <v>0</v>
      </c>
      <c r="T22" s="143">
        <v>0</v>
      </c>
    </row>
    <row r="23" spans="2:20" s="137" customFormat="1" ht="43.5" customHeight="1">
      <c r="B23" s="141" t="s">
        <v>267</v>
      </c>
      <c r="C23" s="142" t="s">
        <v>254</v>
      </c>
      <c r="D23" s="142" t="s">
        <v>288</v>
      </c>
      <c r="E23" s="699">
        <v>3</v>
      </c>
      <c r="F23" s="699"/>
      <c r="G23" s="175">
        <f t="shared" si="0"/>
        <v>10</v>
      </c>
      <c r="H23" s="175">
        <f t="shared" si="1"/>
        <v>10</v>
      </c>
      <c r="I23" s="175">
        <v>10</v>
      </c>
      <c r="J23" s="175">
        <v>0</v>
      </c>
      <c r="K23" s="175">
        <v>0</v>
      </c>
      <c r="L23" s="175">
        <v>0</v>
      </c>
      <c r="M23" s="175">
        <v>0</v>
      </c>
      <c r="N23" s="175">
        <v>0</v>
      </c>
      <c r="O23" s="175">
        <v>0</v>
      </c>
      <c r="P23" s="175" t="s">
        <v>203</v>
      </c>
      <c r="Q23" s="175" t="s">
        <v>203</v>
      </c>
      <c r="R23" s="175" t="s">
        <v>203</v>
      </c>
      <c r="S23" s="175">
        <v>0</v>
      </c>
      <c r="T23" s="143">
        <v>0</v>
      </c>
    </row>
    <row r="24" spans="2:20" s="137" customFormat="1" ht="43.5" customHeight="1">
      <c r="B24" s="141" t="s">
        <v>284</v>
      </c>
      <c r="C24" s="142" t="s">
        <v>254</v>
      </c>
      <c r="D24" s="142" t="s">
        <v>288</v>
      </c>
      <c r="E24" s="699">
        <v>3</v>
      </c>
      <c r="F24" s="699"/>
      <c r="G24" s="175">
        <f t="shared" si="0"/>
        <v>12</v>
      </c>
      <c r="H24" s="175">
        <f t="shared" si="1"/>
        <v>12</v>
      </c>
      <c r="I24" s="175">
        <v>12</v>
      </c>
      <c r="J24" s="175">
        <v>0</v>
      </c>
      <c r="K24" s="175">
        <v>0</v>
      </c>
      <c r="L24" s="175">
        <v>0</v>
      </c>
      <c r="M24" s="175">
        <v>0</v>
      </c>
      <c r="N24" s="175">
        <v>0</v>
      </c>
      <c r="O24" s="175">
        <v>0</v>
      </c>
      <c r="P24" s="175" t="s">
        <v>203</v>
      </c>
      <c r="Q24" s="175" t="s">
        <v>203</v>
      </c>
      <c r="R24" s="175" t="s">
        <v>203</v>
      </c>
      <c r="S24" s="175">
        <v>0</v>
      </c>
      <c r="T24" s="143">
        <v>0</v>
      </c>
    </row>
    <row r="25" spans="2:20" s="137" customFormat="1" ht="43.5" customHeight="1">
      <c r="B25" s="141" t="s">
        <v>285</v>
      </c>
      <c r="C25" s="142" t="s">
        <v>254</v>
      </c>
      <c r="D25" s="142" t="s">
        <v>288</v>
      </c>
      <c r="E25" s="699"/>
      <c r="F25" s="699"/>
      <c r="G25" s="175">
        <f t="shared" si="0"/>
        <v>0</v>
      </c>
      <c r="H25" s="175">
        <f t="shared" si="1"/>
        <v>0</v>
      </c>
      <c r="I25" s="175"/>
      <c r="J25" s="175"/>
      <c r="K25" s="175"/>
      <c r="L25" s="175"/>
      <c r="M25" s="175"/>
      <c r="N25" s="175"/>
      <c r="O25" s="175"/>
      <c r="P25" s="175" t="s">
        <v>203</v>
      </c>
      <c r="Q25" s="175" t="s">
        <v>203</v>
      </c>
      <c r="R25" s="175" t="s">
        <v>203</v>
      </c>
      <c r="S25" s="175"/>
      <c r="T25" s="143"/>
    </row>
    <row r="26" spans="2:20" s="137" customFormat="1" ht="55.5" customHeight="1" thickBot="1">
      <c r="B26" s="144" t="s">
        <v>286</v>
      </c>
      <c r="C26" s="145" t="s">
        <v>254</v>
      </c>
      <c r="D26" s="186" t="s">
        <v>291</v>
      </c>
      <c r="E26" s="698"/>
      <c r="F26" s="698"/>
      <c r="G26" s="176">
        <f t="shared" si="0"/>
        <v>0</v>
      </c>
      <c r="H26" s="176">
        <f t="shared" si="1"/>
        <v>0</v>
      </c>
      <c r="I26" s="176"/>
      <c r="J26" s="176"/>
      <c r="K26" s="176"/>
      <c r="L26" s="176"/>
      <c r="M26" s="176"/>
      <c r="N26" s="176"/>
      <c r="O26" s="176"/>
      <c r="P26" s="176" t="s">
        <v>203</v>
      </c>
      <c r="Q26" s="176" t="s">
        <v>203</v>
      </c>
      <c r="R26" s="176" t="s">
        <v>203</v>
      </c>
      <c r="S26" s="176"/>
      <c r="T26" s="146"/>
    </row>
    <row r="27" spans="2:20" ht="31.5" customHeight="1">
      <c r="B27" s="19"/>
      <c r="D27" s="38"/>
      <c r="E27" s="136"/>
      <c r="F27" s="136"/>
      <c r="G27" s="136"/>
      <c r="H27" s="136"/>
      <c r="I27" s="136"/>
      <c r="J27" s="136"/>
      <c r="K27" s="136"/>
      <c r="L27" s="136"/>
      <c r="M27" s="136"/>
      <c r="N27" s="136"/>
      <c r="O27" s="136"/>
      <c r="P27" s="136"/>
      <c r="Q27" s="136"/>
      <c r="R27" s="136"/>
      <c r="S27" s="136"/>
      <c r="T27" s="136"/>
    </row>
    <row r="28" spans="2:20" ht="31.5" customHeight="1">
      <c r="B28" s="19"/>
      <c r="D28" s="38"/>
      <c r="E28" s="136"/>
      <c r="F28" s="136"/>
      <c r="G28" s="136"/>
      <c r="H28" s="136"/>
      <c r="I28" s="136"/>
      <c r="J28" s="136"/>
      <c r="K28" s="136"/>
      <c r="L28" s="136"/>
      <c r="M28" s="136"/>
      <c r="N28" s="136"/>
      <c r="O28" s="136"/>
      <c r="P28" s="136"/>
      <c r="Q28" s="136"/>
      <c r="R28" s="136"/>
      <c r="S28" s="136"/>
      <c r="T28" s="136"/>
    </row>
    <row r="29" spans="2:20" ht="31.5" customHeight="1">
      <c r="B29" s="19"/>
      <c r="D29" s="38"/>
      <c r="E29" s="136"/>
      <c r="F29" s="136"/>
      <c r="G29" s="136"/>
      <c r="H29" s="136"/>
      <c r="I29" s="136"/>
      <c r="J29" s="136"/>
      <c r="K29" s="136"/>
      <c r="L29" s="136"/>
      <c r="M29" s="136"/>
      <c r="N29" s="136"/>
      <c r="O29" s="136"/>
      <c r="P29" s="136"/>
      <c r="Q29" s="136"/>
      <c r="R29" s="136"/>
      <c r="S29" s="136"/>
      <c r="T29" s="136"/>
    </row>
    <row r="30" spans="2:20" ht="31.5" customHeight="1">
      <c r="B30" s="19"/>
      <c r="D30" s="38"/>
      <c r="E30" s="136"/>
      <c r="F30" s="136"/>
      <c r="G30" s="136"/>
      <c r="H30" s="136"/>
      <c r="I30" s="136"/>
      <c r="J30" s="136"/>
      <c r="K30" s="136"/>
      <c r="L30" s="136"/>
      <c r="M30" s="136"/>
      <c r="N30" s="136"/>
      <c r="O30" s="136"/>
      <c r="P30" s="136"/>
      <c r="Q30" s="136"/>
      <c r="R30" s="136"/>
      <c r="S30" s="136"/>
      <c r="T30" s="136"/>
    </row>
    <row r="31" spans="2:20" ht="31.5" customHeight="1">
      <c r="B31" s="19"/>
      <c r="D31" s="38"/>
      <c r="E31" s="136"/>
      <c r="F31" s="136"/>
      <c r="G31" s="136"/>
      <c r="H31" s="136"/>
      <c r="I31" s="136"/>
      <c r="J31" s="136"/>
      <c r="K31" s="136"/>
      <c r="L31" s="136"/>
      <c r="M31" s="136"/>
      <c r="N31" s="136"/>
      <c r="O31" s="136"/>
      <c r="P31" s="136"/>
      <c r="Q31" s="136"/>
      <c r="R31" s="136"/>
      <c r="S31" s="136"/>
      <c r="T31" s="136"/>
    </row>
    <row r="32" spans="2:20" ht="31.5" customHeight="1">
      <c r="B32" s="19"/>
      <c r="D32" s="38"/>
      <c r="E32" s="136"/>
      <c r="F32" s="136"/>
      <c r="G32" s="136"/>
      <c r="H32" s="136"/>
      <c r="I32" s="136"/>
      <c r="J32" s="136"/>
      <c r="K32" s="136"/>
      <c r="L32" s="136"/>
      <c r="M32" s="136"/>
      <c r="N32" s="136"/>
      <c r="O32" s="136"/>
      <c r="P32" s="136"/>
      <c r="Q32" s="136"/>
      <c r="R32" s="136"/>
      <c r="S32" s="136"/>
      <c r="T32" s="136"/>
    </row>
    <row r="33" spans="1:21" ht="31.5" customHeight="1">
      <c r="B33" s="19"/>
      <c r="D33" s="38"/>
      <c r="E33" s="136"/>
      <c r="F33" s="136"/>
      <c r="G33" s="136"/>
      <c r="H33" s="136"/>
      <c r="I33" s="136"/>
      <c r="J33" s="136"/>
      <c r="K33" s="136"/>
      <c r="L33" s="136"/>
      <c r="M33" s="136"/>
      <c r="N33" s="136"/>
      <c r="O33" s="136"/>
      <c r="P33" s="136"/>
      <c r="Q33" s="136"/>
      <c r="R33" s="136"/>
      <c r="S33" s="136"/>
      <c r="T33" s="136"/>
    </row>
    <row r="34" spans="1:21" ht="31.5" customHeight="1">
      <c r="B34" s="19"/>
      <c r="D34" s="38"/>
      <c r="E34" s="136"/>
      <c r="F34" s="136"/>
      <c r="G34" s="136"/>
      <c r="H34" s="136"/>
      <c r="I34" s="136"/>
      <c r="J34" s="136"/>
      <c r="K34" s="136"/>
      <c r="L34" s="136"/>
      <c r="M34" s="136"/>
      <c r="N34" s="136"/>
      <c r="O34" s="136"/>
      <c r="P34" s="136"/>
      <c r="Q34" s="136"/>
      <c r="R34" s="136"/>
      <c r="S34" s="136"/>
      <c r="T34" s="136"/>
    </row>
    <row r="35" spans="1:21" ht="31.5" customHeight="1">
      <c r="B35" s="19"/>
      <c r="D35" s="38"/>
      <c r="E35" s="136"/>
      <c r="F35" s="136"/>
      <c r="G35" s="136"/>
      <c r="H35" s="136"/>
      <c r="I35" s="136"/>
      <c r="J35" s="136"/>
      <c r="K35" s="136"/>
      <c r="L35" s="136"/>
      <c r="M35" s="136"/>
      <c r="N35" s="136"/>
      <c r="O35" s="136"/>
      <c r="P35" s="136"/>
      <c r="Q35" s="136"/>
      <c r="R35" s="136"/>
      <c r="S35" s="136"/>
      <c r="T35" s="136"/>
    </row>
    <row r="36" spans="1:21" ht="15.75" customHeight="1">
      <c r="B36" s="743"/>
      <c r="C36" s="743"/>
      <c r="D36" s="726"/>
      <c r="E36" s="726"/>
      <c r="F36" s="726"/>
      <c r="G36" s="726"/>
      <c r="H36" s="726"/>
      <c r="I36" s="726"/>
      <c r="J36" s="726"/>
      <c r="K36" s="726"/>
      <c r="L36" s="726"/>
      <c r="M36" s="726"/>
      <c r="N36" s="726"/>
      <c r="O36" s="726"/>
      <c r="P36" s="726"/>
      <c r="Q36" s="726"/>
      <c r="R36" s="726"/>
      <c r="S36" s="726"/>
      <c r="T36" s="726"/>
      <c r="U36" s="20"/>
    </row>
    <row r="37" spans="1:21" ht="15" customHeight="1" thickBot="1">
      <c r="B37" s="726"/>
      <c r="C37" s="726"/>
      <c r="D37" s="726"/>
      <c r="E37" s="726"/>
      <c r="F37" s="726"/>
      <c r="G37" s="726"/>
      <c r="H37" s="726"/>
      <c r="I37" s="726"/>
      <c r="J37" s="726"/>
      <c r="K37" s="726"/>
      <c r="L37" s="726"/>
      <c r="M37" s="726"/>
      <c r="N37" s="726"/>
      <c r="O37" s="726"/>
      <c r="P37" s="726"/>
      <c r="Q37" s="726"/>
      <c r="R37" s="726"/>
      <c r="S37" s="726"/>
      <c r="T37" s="726"/>
    </row>
    <row r="38" spans="1:21" ht="27.75" customHeight="1" thickBot="1">
      <c r="B38" s="48" t="s">
        <v>248</v>
      </c>
      <c r="C38" s="722" t="s">
        <v>192</v>
      </c>
      <c r="D38" s="723"/>
      <c r="E38" s="727" t="s">
        <v>193</v>
      </c>
      <c r="F38" s="727"/>
      <c r="G38" s="727"/>
      <c r="H38" s="728"/>
      <c r="I38" s="723" t="s">
        <v>194</v>
      </c>
      <c r="J38" s="729"/>
      <c r="K38" s="729"/>
      <c r="L38" s="730"/>
      <c r="M38" s="107"/>
      <c r="N38" s="731" t="s">
        <v>195</v>
      </c>
      <c r="O38" s="732"/>
      <c r="P38" s="732"/>
      <c r="Q38" s="732"/>
      <c r="R38" s="733"/>
      <c r="S38" s="22"/>
      <c r="T38" s="22"/>
    </row>
    <row r="39" spans="1:21" ht="78.75" customHeight="1" thickBot="1">
      <c r="A39" s="106" t="s">
        <v>211</v>
      </c>
      <c r="B39" s="108">
        <v>2019</v>
      </c>
      <c r="C39" s="711" t="s">
        <v>213</v>
      </c>
      <c r="D39" s="712"/>
      <c r="E39" s="715" t="s">
        <v>209</v>
      </c>
      <c r="F39" s="715"/>
      <c r="G39" s="715"/>
      <c r="H39" s="716"/>
      <c r="I39" s="717" t="s">
        <v>218</v>
      </c>
      <c r="J39" s="715"/>
      <c r="K39" s="715"/>
      <c r="L39" s="716"/>
      <c r="M39" s="107"/>
      <c r="N39" s="709" t="s">
        <v>26</v>
      </c>
      <c r="O39" s="738" t="s">
        <v>121</v>
      </c>
      <c r="P39" s="740" t="s">
        <v>122</v>
      </c>
      <c r="Q39" s="741"/>
      <c r="R39" s="742"/>
      <c r="S39" s="22"/>
      <c r="T39" s="22"/>
    </row>
    <row r="40" spans="1:21" ht="78.75" customHeight="1">
      <c r="A40" s="106" t="s">
        <v>211</v>
      </c>
      <c r="B40" s="108">
        <v>2018</v>
      </c>
      <c r="C40" s="711" t="s">
        <v>214</v>
      </c>
      <c r="D40" s="712"/>
      <c r="E40" s="715" t="s">
        <v>219</v>
      </c>
      <c r="F40" s="715"/>
      <c r="G40" s="715"/>
      <c r="H40" s="716"/>
      <c r="I40" s="717" t="s">
        <v>221</v>
      </c>
      <c r="J40" s="715"/>
      <c r="K40" s="715"/>
      <c r="L40" s="716"/>
      <c r="M40" s="107"/>
      <c r="N40" s="710"/>
      <c r="O40" s="739"/>
      <c r="P40" s="49" t="s">
        <v>123</v>
      </c>
      <c r="Q40" s="49" t="s">
        <v>41</v>
      </c>
      <c r="R40" s="49" t="s">
        <v>124</v>
      </c>
      <c r="S40" s="22"/>
      <c r="T40" s="22"/>
    </row>
    <row r="41" spans="1:21" ht="78.75" customHeight="1">
      <c r="A41" s="106" t="s">
        <v>211</v>
      </c>
      <c r="B41" s="108">
        <v>2019</v>
      </c>
      <c r="C41" s="711" t="s">
        <v>213</v>
      </c>
      <c r="D41" s="712"/>
      <c r="E41" s="715" t="s">
        <v>210</v>
      </c>
      <c r="F41" s="715"/>
      <c r="G41" s="715"/>
      <c r="H41" s="716"/>
      <c r="I41" s="717" t="s">
        <v>222</v>
      </c>
      <c r="J41" s="715"/>
      <c r="K41" s="715"/>
      <c r="L41" s="716"/>
      <c r="M41" s="107"/>
      <c r="N41" s="37">
        <v>2015</v>
      </c>
      <c r="O41" s="50">
        <v>2</v>
      </c>
      <c r="P41" s="51">
        <f>142157882</f>
        <v>142157882</v>
      </c>
      <c r="Q41" s="52">
        <v>0</v>
      </c>
      <c r="R41" s="51">
        <v>0</v>
      </c>
      <c r="S41" s="22"/>
      <c r="T41" s="22"/>
    </row>
    <row r="42" spans="1:21" ht="78.75" customHeight="1">
      <c r="A42" s="106" t="s">
        <v>211</v>
      </c>
      <c r="B42" s="108">
        <v>2016</v>
      </c>
      <c r="C42" s="711" t="s">
        <v>215</v>
      </c>
      <c r="D42" s="712"/>
      <c r="E42" s="715" t="s">
        <v>205</v>
      </c>
      <c r="F42" s="715"/>
      <c r="G42" s="715"/>
      <c r="H42" s="716"/>
      <c r="I42" s="717" t="s">
        <v>223</v>
      </c>
      <c r="J42" s="715"/>
      <c r="K42" s="715"/>
      <c r="L42" s="716"/>
      <c r="M42" s="107"/>
      <c r="N42" s="37">
        <v>2016</v>
      </c>
      <c r="O42" s="50">
        <v>1</v>
      </c>
      <c r="P42" s="51">
        <v>180379132.89410001</v>
      </c>
      <c r="Q42" s="52">
        <v>112802800</v>
      </c>
      <c r="R42" s="51">
        <v>0</v>
      </c>
      <c r="S42" s="22"/>
      <c r="T42" s="22"/>
    </row>
    <row r="43" spans="1:21" ht="78.75" customHeight="1">
      <c r="A43" s="106" t="s">
        <v>211</v>
      </c>
      <c r="B43" s="108">
        <v>2018</v>
      </c>
      <c r="C43" s="711" t="s">
        <v>216</v>
      </c>
      <c r="D43" s="712"/>
      <c r="E43" s="715" t="s">
        <v>206</v>
      </c>
      <c r="F43" s="715"/>
      <c r="G43" s="715"/>
      <c r="H43" s="716"/>
      <c r="I43" s="717" t="s">
        <v>224</v>
      </c>
      <c r="J43" s="715"/>
      <c r="K43" s="715"/>
      <c r="L43" s="716"/>
      <c r="M43" s="107"/>
      <c r="N43" s="37">
        <v>2018</v>
      </c>
      <c r="O43" s="50">
        <v>3</v>
      </c>
      <c r="P43" s="51">
        <f>205428630+153697827+58940354</f>
        <v>418066811</v>
      </c>
      <c r="Q43" s="52">
        <f>0+23003480+36983000</f>
        <v>59986480</v>
      </c>
      <c r="R43" s="51">
        <v>0</v>
      </c>
      <c r="S43" s="22"/>
      <c r="T43" s="22"/>
    </row>
    <row r="44" spans="1:21" ht="78.75" customHeight="1">
      <c r="A44" s="106" t="s">
        <v>211</v>
      </c>
      <c r="B44" s="108">
        <v>2018</v>
      </c>
      <c r="C44" s="711" t="s">
        <v>217</v>
      </c>
      <c r="D44" s="712"/>
      <c r="E44" s="715" t="s">
        <v>207</v>
      </c>
      <c r="F44" s="715"/>
      <c r="G44" s="715"/>
      <c r="H44" s="716"/>
      <c r="I44" s="717" t="s">
        <v>225</v>
      </c>
      <c r="J44" s="715"/>
      <c r="K44" s="715"/>
      <c r="L44" s="716"/>
      <c r="M44" s="107"/>
      <c r="N44" s="37">
        <v>2019</v>
      </c>
      <c r="O44" s="50">
        <v>3</v>
      </c>
      <c r="P44" s="51">
        <f>132401579+153965490</f>
        <v>286367069</v>
      </c>
      <c r="Q44" s="52">
        <f>35654400+119698270</f>
        <v>155352670</v>
      </c>
      <c r="R44" s="51">
        <v>0</v>
      </c>
    </row>
    <row r="45" spans="1:21" ht="78.75" customHeight="1" thickBot="1">
      <c r="A45" s="106" t="s">
        <v>211</v>
      </c>
      <c r="B45" s="108">
        <v>2018</v>
      </c>
      <c r="C45" s="711" t="s">
        <v>213</v>
      </c>
      <c r="D45" s="712"/>
      <c r="E45" s="715" t="s">
        <v>208</v>
      </c>
      <c r="F45" s="715"/>
      <c r="G45" s="715"/>
      <c r="H45" s="716"/>
      <c r="I45" s="717" t="s">
        <v>226</v>
      </c>
      <c r="J45" s="715"/>
      <c r="K45" s="715"/>
      <c r="L45" s="716"/>
      <c r="M45" s="107"/>
      <c r="N45" s="53" t="s">
        <v>38</v>
      </c>
      <c r="O45" s="54">
        <f>SUM(O41:O44)</f>
        <v>9</v>
      </c>
      <c r="P45" s="55">
        <f t="shared" ref="P45:R45" si="2">SUM(P41:P44)</f>
        <v>1026970894.8941</v>
      </c>
      <c r="Q45" s="56">
        <f t="shared" si="2"/>
        <v>328141950</v>
      </c>
      <c r="R45" s="55">
        <f t="shared" si="2"/>
        <v>0</v>
      </c>
      <c r="S45" s="36"/>
      <c r="T45" s="36"/>
    </row>
    <row r="46" spans="1:21" ht="78.75" customHeight="1">
      <c r="A46" s="106" t="s">
        <v>211</v>
      </c>
      <c r="B46" s="108">
        <v>2015</v>
      </c>
      <c r="C46" s="711" t="s">
        <v>214</v>
      </c>
      <c r="D46" s="712"/>
      <c r="E46" s="724" t="s">
        <v>220</v>
      </c>
      <c r="F46" s="724"/>
      <c r="G46" s="724"/>
      <c r="H46" s="725"/>
      <c r="I46" s="717" t="s">
        <v>227</v>
      </c>
      <c r="J46" s="715"/>
      <c r="K46" s="715"/>
      <c r="L46" s="716"/>
      <c r="M46" s="107"/>
      <c r="N46" s="21" t="s">
        <v>129</v>
      </c>
      <c r="O46" s="737" t="s">
        <v>196</v>
      </c>
      <c r="P46" s="737"/>
      <c r="Q46" s="737"/>
      <c r="R46" s="737"/>
      <c r="S46" s="36"/>
      <c r="T46" s="36"/>
    </row>
    <row r="47" spans="1:21" ht="78.75" customHeight="1" thickBot="1">
      <c r="A47" s="106" t="s">
        <v>211</v>
      </c>
      <c r="B47" s="109">
        <v>2015</v>
      </c>
      <c r="C47" s="713" t="s">
        <v>213</v>
      </c>
      <c r="D47" s="714"/>
      <c r="E47" s="720" t="s">
        <v>204</v>
      </c>
      <c r="F47" s="720"/>
      <c r="G47" s="720"/>
      <c r="H47" s="721"/>
      <c r="I47" s="734" t="s">
        <v>228</v>
      </c>
      <c r="J47" s="735"/>
      <c r="K47" s="735"/>
      <c r="L47" s="736"/>
      <c r="M47" s="107"/>
      <c r="N47" s="21"/>
      <c r="O47" s="57"/>
      <c r="P47" s="57"/>
      <c r="Q47" s="57"/>
      <c r="R47" s="57"/>
      <c r="S47" s="36"/>
      <c r="T47" s="36"/>
    </row>
    <row r="48" spans="1:21" ht="15" customHeight="1">
      <c r="B48" s="19"/>
      <c r="C48" s="19"/>
    </row>
    <row r="49" spans="2:26" s="40" customFormat="1" ht="16.5">
      <c r="B49" s="718" t="s">
        <v>249</v>
      </c>
      <c r="C49" s="719"/>
      <c r="D49" s="719"/>
      <c r="E49" s="719"/>
      <c r="F49" s="719"/>
      <c r="G49" s="719"/>
      <c r="H49" s="719"/>
      <c r="I49" s="719"/>
      <c r="J49" s="719"/>
      <c r="K49" s="719"/>
      <c r="L49" s="719"/>
      <c r="M49" s="719"/>
      <c r="N49" s="719"/>
      <c r="O49" s="719"/>
      <c r="P49" s="719"/>
      <c r="Q49" s="719"/>
      <c r="R49" s="719"/>
      <c r="S49" s="719"/>
      <c r="T49" s="719"/>
      <c r="U49" s="719"/>
      <c r="V49" s="719"/>
      <c r="W49" s="719"/>
      <c r="X49" s="60"/>
      <c r="Y49" s="60"/>
      <c r="Z49" s="60"/>
    </row>
    <row r="50" spans="2:26" ht="15" customHeight="1" thickBot="1"/>
    <row r="51" spans="2:26" ht="15" customHeight="1">
      <c r="B51" s="23" t="s">
        <v>76</v>
      </c>
      <c r="C51" s="700" t="s">
        <v>77</v>
      </c>
      <c r="D51" s="701"/>
      <c r="E51" s="701"/>
      <c r="F51" s="702"/>
    </row>
    <row r="52" spans="2:26" ht="15" customHeight="1">
      <c r="B52" s="24" t="s">
        <v>186</v>
      </c>
      <c r="C52" s="703" t="s">
        <v>79</v>
      </c>
      <c r="D52" s="704"/>
      <c r="E52" s="704"/>
      <c r="F52" s="705"/>
    </row>
    <row r="53" spans="2:26" ht="15" customHeight="1">
      <c r="B53" s="24" t="s">
        <v>80</v>
      </c>
      <c r="C53" s="703" t="s">
        <v>81</v>
      </c>
      <c r="D53" s="704"/>
      <c r="E53" s="704"/>
      <c r="F53" s="705"/>
    </row>
    <row r="54" spans="2:26" ht="15" customHeight="1" thickBot="1">
      <c r="B54" s="25" t="s">
        <v>82</v>
      </c>
      <c r="C54" s="706" t="s">
        <v>83</v>
      </c>
      <c r="D54" s="707"/>
      <c r="E54" s="707"/>
      <c r="F54" s="708"/>
    </row>
  </sheetData>
  <autoFilter ref="B7:T26" xr:uid="{19F5DDD2-5258-4A65-BB67-1512527A0633}">
    <filterColumn colId="3" showButton="0"/>
    <filterColumn colId="6" showButton="0"/>
    <filterColumn colId="7" showButton="0"/>
    <filterColumn colId="8" showButton="0"/>
    <filterColumn colId="9" showButton="0"/>
    <filterColumn colId="11" showButton="0"/>
    <filterColumn colId="14" showButton="0"/>
    <filterColumn colId="15" showButton="0"/>
  </autoFilter>
  <mergeCells count="77">
    <mergeCell ref="E18:F18"/>
    <mergeCell ref="E19:F19"/>
    <mergeCell ref="E20:F20"/>
    <mergeCell ref="E13:F13"/>
    <mergeCell ref="E14:F14"/>
    <mergeCell ref="E15:F15"/>
    <mergeCell ref="E16:F16"/>
    <mergeCell ref="E17:F17"/>
    <mergeCell ref="B6:T6"/>
    <mergeCell ref="B1:T1"/>
    <mergeCell ref="B2:T2"/>
    <mergeCell ref="B3:T3"/>
    <mergeCell ref="B4:T4"/>
    <mergeCell ref="B5:T5"/>
    <mergeCell ref="B36:T36"/>
    <mergeCell ref="B7:B8"/>
    <mergeCell ref="D7:D8"/>
    <mergeCell ref="E7:F8"/>
    <mergeCell ref="G7:G8"/>
    <mergeCell ref="H7:L7"/>
    <mergeCell ref="M7:N7"/>
    <mergeCell ref="C7:C8"/>
    <mergeCell ref="O7:O8"/>
    <mergeCell ref="P7:R7"/>
    <mergeCell ref="S7:S8"/>
    <mergeCell ref="T7:T8"/>
    <mergeCell ref="E9:F9"/>
    <mergeCell ref="E10:F10"/>
    <mergeCell ref="E11:F11"/>
    <mergeCell ref="E12:F12"/>
    <mergeCell ref="I47:L47"/>
    <mergeCell ref="O46:R46"/>
    <mergeCell ref="C42:D42"/>
    <mergeCell ref="C43:D43"/>
    <mergeCell ref="E40:H40"/>
    <mergeCell ref="I40:L40"/>
    <mergeCell ref="E41:H41"/>
    <mergeCell ref="I41:L41"/>
    <mergeCell ref="I46:L46"/>
    <mergeCell ref="E42:H42"/>
    <mergeCell ref="I42:L42"/>
    <mergeCell ref="O39:O40"/>
    <mergeCell ref="P39:R39"/>
    <mergeCell ref="E44:H44"/>
    <mergeCell ref="I44:L44"/>
    <mergeCell ref="E45:H45"/>
    <mergeCell ref="C38:D38"/>
    <mergeCell ref="E46:H46"/>
    <mergeCell ref="B37:T37"/>
    <mergeCell ref="E38:H38"/>
    <mergeCell ref="I38:L38"/>
    <mergeCell ref="N38:R38"/>
    <mergeCell ref="E39:H39"/>
    <mergeCell ref="I39:L39"/>
    <mergeCell ref="I45:L45"/>
    <mergeCell ref="C51:F51"/>
    <mergeCell ref="C52:F52"/>
    <mergeCell ref="C53:F53"/>
    <mergeCell ref="C54:F54"/>
    <mergeCell ref="N39:N40"/>
    <mergeCell ref="C44:D44"/>
    <mergeCell ref="C45:D45"/>
    <mergeCell ref="C46:D46"/>
    <mergeCell ref="C47:D47"/>
    <mergeCell ref="E43:H43"/>
    <mergeCell ref="I43:L43"/>
    <mergeCell ref="C39:D39"/>
    <mergeCell ref="C40:D40"/>
    <mergeCell ref="C41:D41"/>
    <mergeCell ref="B49:W49"/>
    <mergeCell ref="E47:H47"/>
    <mergeCell ref="E26:F26"/>
    <mergeCell ref="E21:F21"/>
    <mergeCell ref="E22:F22"/>
    <mergeCell ref="E23:F23"/>
    <mergeCell ref="E24:F24"/>
    <mergeCell ref="E25:F25"/>
  </mergeCells>
  <phoneticPr fontId="61" type="noConversion"/>
  <pageMargins left="0.62" right="0.4" top="1" bottom="0.72" header="0" footer="0"/>
  <pageSetup scale="68"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6A9CB-9932-46DE-8ADC-FA2F60204B29}">
  <dimension ref="B1:W1285"/>
  <sheetViews>
    <sheetView showGridLines="0" topLeftCell="O8" zoomScale="85" zoomScaleNormal="85" zoomScalePageLayoutView="85" workbookViewId="0">
      <selection activeCell="Y30" sqref="Y30"/>
    </sheetView>
  </sheetViews>
  <sheetFormatPr baseColWidth="10" defaultColWidth="11" defaultRowHeight="15"/>
  <cols>
    <col min="1" max="1" width="5.25" style="8" customWidth="1"/>
    <col min="2" max="2" width="6.375" style="58" customWidth="1"/>
    <col min="3" max="3" width="8.5" style="58" customWidth="1"/>
    <col min="4" max="4" width="10.125" style="58" bestFit="1" customWidth="1"/>
    <col min="5" max="5" width="34.25" style="9" bestFit="1" customWidth="1"/>
    <col min="6" max="6" width="19.75" style="9" customWidth="1"/>
    <col min="7" max="7" width="20.75" style="8" customWidth="1"/>
    <col min="8" max="8" width="21.125" style="8" customWidth="1"/>
    <col min="9" max="9" width="9.75" style="8" customWidth="1"/>
    <col min="10" max="10" width="13.625" style="8" customWidth="1"/>
    <col min="11" max="11" width="16.5" style="58" customWidth="1"/>
    <col min="12" max="12" width="23.875" style="8" bestFit="1" customWidth="1"/>
    <col min="13" max="13" width="63" style="8" bestFit="1" customWidth="1"/>
    <col min="14" max="14" width="48.75" style="8" customWidth="1"/>
    <col min="15" max="15" width="19.125" style="9" customWidth="1"/>
    <col min="16" max="16" width="15" style="8" customWidth="1"/>
    <col min="17" max="18" width="11.5" style="10" customWidth="1"/>
    <col min="19" max="21" width="11.5" style="8" customWidth="1"/>
    <col min="22" max="16384" width="11" style="8"/>
  </cols>
  <sheetData>
    <row r="1" spans="2:21" s="5" customFormat="1" ht="16.5" customHeight="1">
      <c r="B1" s="696"/>
      <c r="C1" s="696"/>
      <c r="D1" s="696"/>
      <c r="E1" s="696"/>
      <c r="F1" s="696"/>
      <c r="G1" s="696"/>
      <c r="H1" s="696"/>
      <c r="I1" s="696"/>
      <c r="J1" s="696"/>
      <c r="K1" s="696"/>
      <c r="L1" s="696"/>
      <c r="M1" s="696"/>
      <c r="N1" s="696"/>
      <c r="O1" s="696"/>
      <c r="P1" s="696"/>
      <c r="Q1" s="696"/>
      <c r="R1" s="332"/>
    </row>
    <row r="2" spans="2:21" s="28" customFormat="1" ht="20.25" customHeight="1">
      <c r="B2" s="595" t="s">
        <v>0</v>
      </c>
      <c r="C2" s="595"/>
      <c r="D2" s="595"/>
      <c r="E2" s="595"/>
      <c r="F2" s="595"/>
      <c r="G2" s="595"/>
      <c r="H2" s="595"/>
      <c r="I2" s="595"/>
      <c r="J2" s="595"/>
      <c r="K2" s="595"/>
      <c r="L2" s="595"/>
      <c r="M2" s="595"/>
      <c r="N2" s="595"/>
      <c r="O2" s="595"/>
      <c r="P2" s="595"/>
      <c r="Q2" s="595"/>
      <c r="R2" s="328"/>
    </row>
    <row r="3" spans="2:21" s="28" customFormat="1" ht="20.25" customHeight="1">
      <c r="B3" s="595" t="s">
        <v>1</v>
      </c>
      <c r="C3" s="595"/>
      <c r="D3" s="595"/>
      <c r="E3" s="595"/>
      <c r="F3" s="595"/>
      <c r="G3" s="595"/>
      <c r="H3" s="595"/>
      <c r="I3" s="595"/>
      <c r="J3" s="595"/>
      <c r="K3" s="595"/>
      <c r="L3" s="595"/>
      <c r="M3" s="595"/>
      <c r="N3" s="595"/>
      <c r="O3" s="595"/>
      <c r="P3" s="595"/>
      <c r="Q3" s="595"/>
      <c r="R3" s="328"/>
    </row>
    <row r="4" spans="2:21" s="28" customFormat="1" ht="16.5" customHeight="1">
      <c r="B4" s="595" t="s">
        <v>199</v>
      </c>
      <c r="C4" s="595"/>
      <c r="D4" s="595"/>
      <c r="E4" s="595"/>
      <c r="F4" s="595"/>
      <c r="G4" s="595"/>
      <c r="H4" s="595"/>
      <c r="I4" s="595"/>
      <c r="J4" s="595"/>
      <c r="K4" s="595"/>
      <c r="L4" s="595"/>
      <c r="M4" s="595"/>
      <c r="N4" s="595"/>
      <c r="O4" s="595"/>
      <c r="P4" s="595"/>
      <c r="Q4" s="595"/>
      <c r="R4" s="328"/>
    </row>
    <row r="5" spans="2:21" s="28" customFormat="1" ht="16.5" thickBot="1">
      <c r="B5" s="697"/>
      <c r="C5" s="697"/>
      <c r="D5" s="697"/>
      <c r="E5" s="697"/>
      <c r="F5" s="29"/>
      <c r="K5" s="64"/>
      <c r="O5" s="29"/>
      <c r="Q5" s="30"/>
      <c r="R5" s="30"/>
    </row>
    <row r="6" spans="2:21" s="28" customFormat="1" ht="17.25" customHeight="1" thickBot="1">
      <c r="B6" s="672" t="e">
        <f>#REF!</f>
        <v>#REF!</v>
      </c>
      <c r="C6" s="673"/>
      <c r="D6" s="673"/>
      <c r="E6" s="673"/>
      <c r="F6" s="673"/>
      <c r="G6" s="673"/>
      <c r="H6" s="673"/>
      <c r="I6" s="673"/>
      <c r="J6" s="673"/>
      <c r="K6" s="673"/>
      <c r="L6" s="673"/>
      <c r="M6" s="673"/>
      <c r="N6" s="673"/>
      <c r="O6" s="673"/>
      <c r="P6" s="673"/>
      <c r="Q6" s="673"/>
      <c r="R6" s="673"/>
      <c r="S6" s="673"/>
      <c r="T6" s="673"/>
      <c r="U6" s="674"/>
    </row>
    <row r="7" spans="2:21" s="14" customFormat="1" ht="57" customHeight="1">
      <c r="B7" s="690" t="s">
        <v>67</v>
      </c>
      <c r="C7" s="684" t="s">
        <v>159</v>
      </c>
      <c r="D7" s="689"/>
      <c r="E7" s="693" t="s">
        <v>68</v>
      </c>
      <c r="F7" s="678" t="s">
        <v>69</v>
      </c>
      <c r="G7" s="678" t="s">
        <v>70</v>
      </c>
      <c r="H7" s="678" t="s">
        <v>167</v>
      </c>
      <c r="I7" s="687" t="s">
        <v>160</v>
      </c>
      <c r="J7" s="688"/>
      <c r="K7" s="678" t="s">
        <v>71</v>
      </c>
      <c r="L7" s="678" t="s">
        <v>163</v>
      </c>
      <c r="M7" s="678" t="s">
        <v>233</v>
      </c>
      <c r="N7" s="678" t="s">
        <v>72</v>
      </c>
      <c r="O7" s="681" t="s">
        <v>73</v>
      </c>
      <c r="P7" s="675" t="s">
        <v>74</v>
      </c>
      <c r="Q7" s="684" t="s">
        <v>165</v>
      </c>
      <c r="R7" s="685"/>
      <c r="S7" s="685"/>
      <c r="T7" s="685"/>
      <c r="U7" s="686"/>
    </row>
    <row r="8" spans="2:21" s="14" customFormat="1" ht="31.5" customHeight="1">
      <c r="B8" s="691"/>
      <c r="C8" s="500"/>
      <c r="D8" s="325"/>
      <c r="E8" s="694"/>
      <c r="F8" s="679"/>
      <c r="G8" s="679"/>
      <c r="H8" s="679"/>
      <c r="I8" s="679" t="s">
        <v>168</v>
      </c>
      <c r="J8" s="679" t="s">
        <v>169</v>
      </c>
      <c r="K8" s="679"/>
      <c r="L8" s="679"/>
      <c r="M8" s="679"/>
      <c r="N8" s="679"/>
      <c r="O8" s="682"/>
      <c r="P8" s="676"/>
      <c r="Q8" s="326" t="s">
        <v>234</v>
      </c>
      <c r="R8" s="326" t="s">
        <v>235</v>
      </c>
      <c r="S8" s="326" t="s">
        <v>236</v>
      </c>
      <c r="T8" s="326" t="s">
        <v>237</v>
      </c>
      <c r="U8" s="327" t="s">
        <v>238</v>
      </c>
    </row>
    <row r="9" spans="2:21" s="14" customFormat="1" ht="18" customHeight="1">
      <c r="B9" s="692"/>
      <c r="C9" s="499" t="s">
        <v>161</v>
      </c>
      <c r="D9" s="499" t="s">
        <v>162</v>
      </c>
      <c r="E9" s="695"/>
      <c r="F9" s="680"/>
      <c r="G9" s="680"/>
      <c r="H9" s="680"/>
      <c r="I9" s="680"/>
      <c r="J9" s="680"/>
      <c r="K9" s="680"/>
      <c r="L9" s="680"/>
      <c r="M9" s="680"/>
      <c r="N9" s="680"/>
      <c r="O9" s="683"/>
      <c r="P9" s="677"/>
      <c r="Q9" s="326" t="s">
        <v>166</v>
      </c>
      <c r="R9" s="326" t="s">
        <v>166</v>
      </c>
      <c r="S9" s="326" t="s">
        <v>166</v>
      </c>
      <c r="T9" s="326" t="s">
        <v>166</v>
      </c>
      <c r="U9" s="327" t="s">
        <v>166</v>
      </c>
    </row>
    <row r="10" spans="2:21" ht="16.5" customHeight="1">
      <c r="B10" s="528">
        <v>1</v>
      </c>
      <c r="C10" s="529" t="s">
        <v>340</v>
      </c>
      <c r="D10" s="530" t="s">
        <v>346</v>
      </c>
      <c r="E10" s="531" t="s">
        <v>347</v>
      </c>
      <c r="F10" s="531" t="s">
        <v>341</v>
      </c>
      <c r="G10" s="532" t="s">
        <v>348</v>
      </c>
      <c r="H10" s="532" t="s">
        <v>342</v>
      </c>
      <c r="I10" s="533" t="s">
        <v>343</v>
      </c>
      <c r="J10" s="533">
        <v>97</v>
      </c>
      <c r="K10" s="531" t="s">
        <v>349</v>
      </c>
      <c r="L10" s="531" t="s">
        <v>438</v>
      </c>
      <c r="M10" s="531" t="s">
        <v>350</v>
      </c>
      <c r="N10" s="534" t="s">
        <v>351</v>
      </c>
      <c r="O10" s="535" t="s">
        <v>439</v>
      </c>
      <c r="P10" s="536" t="s">
        <v>203</v>
      </c>
      <c r="Q10" s="537">
        <v>7</v>
      </c>
      <c r="R10" s="538">
        <v>50</v>
      </c>
      <c r="S10" s="539">
        <v>38</v>
      </c>
      <c r="T10" s="540">
        <v>0</v>
      </c>
      <c r="U10" s="541">
        <v>5</v>
      </c>
    </row>
    <row r="11" spans="2:21" ht="16.5" customHeight="1">
      <c r="B11" s="528">
        <v>2</v>
      </c>
      <c r="C11" s="529" t="s">
        <v>340</v>
      </c>
      <c r="D11" s="530" t="s">
        <v>353</v>
      </c>
      <c r="E11" s="531" t="s">
        <v>354</v>
      </c>
      <c r="F11" s="531" t="s">
        <v>341</v>
      </c>
      <c r="G11" s="532" t="s">
        <v>348</v>
      </c>
      <c r="H11" s="532" t="s">
        <v>355</v>
      </c>
      <c r="I11" s="533" t="s">
        <v>356</v>
      </c>
      <c r="J11" s="533" t="s">
        <v>356</v>
      </c>
      <c r="K11" s="531" t="s">
        <v>191</v>
      </c>
      <c r="L11" s="531" t="s">
        <v>438</v>
      </c>
      <c r="M11" s="531" t="s">
        <v>357</v>
      </c>
      <c r="N11" s="534" t="s">
        <v>418</v>
      </c>
      <c r="O11" s="535" t="s">
        <v>439</v>
      </c>
      <c r="P11" s="536" t="s">
        <v>203</v>
      </c>
      <c r="Q11" s="537">
        <v>36</v>
      </c>
      <c r="R11" s="538">
        <v>54</v>
      </c>
      <c r="S11" s="539">
        <v>5</v>
      </c>
      <c r="T11" s="540">
        <v>0</v>
      </c>
      <c r="U11" s="541">
        <v>5</v>
      </c>
    </row>
    <row r="12" spans="2:21" ht="16.5" customHeight="1">
      <c r="B12" s="528">
        <v>3</v>
      </c>
      <c r="C12" s="529" t="s">
        <v>340</v>
      </c>
      <c r="D12" s="530" t="s">
        <v>358</v>
      </c>
      <c r="E12" s="531" t="s">
        <v>359</v>
      </c>
      <c r="F12" s="531" t="s">
        <v>341</v>
      </c>
      <c r="G12" s="532" t="s">
        <v>63</v>
      </c>
      <c r="H12" s="532" t="s">
        <v>360</v>
      </c>
      <c r="I12" s="533" t="s">
        <v>356</v>
      </c>
      <c r="J12" s="533" t="s">
        <v>356</v>
      </c>
      <c r="K12" s="531" t="s">
        <v>349</v>
      </c>
      <c r="L12" s="531" t="s">
        <v>438</v>
      </c>
      <c r="M12" s="531" t="s">
        <v>361</v>
      </c>
      <c r="N12" s="534" t="s">
        <v>362</v>
      </c>
      <c r="O12" s="535" t="s">
        <v>439</v>
      </c>
      <c r="P12" s="536" t="s">
        <v>203</v>
      </c>
      <c r="Q12" s="537">
        <v>100</v>
      </c>
      <c r="R12" s="538">
        <v>0</v>
      </c>
      <c r="S12" s="539">
        <v>0</v>
      </c>
      <c r="T12" s="540">
        <v>0</v>
      </c>
      <c r="U12" s="541">
        <v>0</v>
      </c>
    </row>
    <row r="13" spans="2:21" ht="16.5" customHeight="1">
      <c r="B13" s="528">
        <v>4</v>
      </c>
      <c r="C13" s="529" t="s">
        <v>340</v>
      </c>
      <c r="D13" s="530" t="s">
        <v>363</v>
      </c>
      <c r="E13" s="531" t="s">
        <v>364</v>
      </c>
      <c r="F13" s="531" t="s">
        <v>341</v>
      </c>
      <c r="G13" s="532" t="s">
        <v>63</v>
      </c>
      <c r="H13" s="532" t="s">
        <v>360</v>
      </c>
      <c r="I13" s="533" t="s">
        <v>356</v>
      </c>
      <c r="J13" s="533" t="s">
        <v>356</v>
      </c>
      <c r="K13" s="531" t="s">
        <v>191</v>
      </c>
      <c r="L13" s="531" t="s">
        <v>438</v>
      </c>
      <c r="M13" s="531" t="s">
        <v>365</v>
      </c>
      <c r="N13" s="534" t="s">
        <v>366</v>
      </c>
      <c r="O13" s="535" t="s">
        <v>439</v>
      </c>
      <c r="P13" s="536" t="s">
        <v>203</v>
      </c>
      <c r="Q13" s="537">
        <v>100</v>
      </c>
      <c r="R13" s="538">
        <v>0</v>
      </c>
      <c r="S13" s="539">
        <v>0</v>
      </c>
      <c r="T13" s="540">
        <v>0</v>
      </c>
      <c r="U13" s="541">
        <v>0</v>
      </c>
    </row>
    <row r="14" spans="2:21" ht="16.5" customHeight="1">
      <c r="B14" s="528">
        <v>5</v>
      </c>
      <c r="C14" s="529" t="s">
        <v>340</v>
      </c>
      <c r="D14" s="530" t="s">
        <v>367</v>
      </c>
      <c r="E14" s="531" t="s">
        <v>368</v>
      </c>
      <c r="F14" s="531" t="s">
        <v>341</v>
      </c>
      <c r="G14" s="532" t="s">
        <v>63</v>
      </c>
      <c r="H14" s="532" t="s">
        <v>360</v>
      </c>
      <c r="I14" s="533" t="s">
        <v>356</v>
      </c>
      <c r="J14" s="533" t="s">
        <v>356</v>
      </c>
      <c r="K14" s="531" t="s">
        <v>349</v>
      </c>
      <c r="L14" s="531" t="s">
        <v>438</v>
      </c>
      <c r="M14" s="531" t="s">
        <v>636</v>
      </c>
      <c r="N14" s="534" t="s">
        <v>371</v>
      </c>
      <c r="O14" s="535" t="s">
        <v>439</v>
      </c>
      <c r="P14" s="536" t="s">
        <v>203</v>
      </c>
      <c r="Q14" s="537">
        <v>100</v>
      </c>
      <c r="R14" s="538">
        <v>0</v>
      </c>
      <c r="S14" s="539">
        <v>0</v>
      </c>
      <c r="T14" s="540">
        <v>0</v>
      </c>
      <c r="U14" s="541">
        <v>0</v>
      </c>
    </row>
    <row r="15" spans="2:21" ht="16.5" customHeight="1">
      <c r="B15" s="528">
        <v>6</v>
      </c>
      <c r="C15" s="529" t="s">
        <v>340</v>
      </c>
      <c r="D15" s="530" t="s">
        <v>369</v>
      </c>
      <c r="E15" s="531" t="s">
        <v>370</v>
      </c>
      <c r="F15" s="531" t="s">
        <v>341</v>
      </c>
      <c r="G15" s="532" t="s">
        <v>63</v>
      </c>
      <c r="H15" s="532" t="s">
        <v>360</v>
      </c>
      <c r="I15" s="533" t="s">
        <v>356</v>
      </c>
      <c r="J15" s="533" t="s">
        <v>356</v>
      </c>
      <c r="K15" s="531" t="s">
        <v>349</v>
      </c>
      <c r="L15" s="531" t="s">
        <v>438</v>
      </c>
      <c r="M15" s="531" t="s">
        <v>637</v>
      </c>
      <c r="N15" s="534" t="s">
        <v>371</v>
      </c>
      <c r="O15" s="535" t="s">
        <v>439</v>
      </c>
      <c r="P15" s="536" t="s">
        <v>203</v>
      </c>
      <c r="Q15" s="537">
        <v>100</v>
      </c>
      <c r="R15" s="538">
        <v>0</v>
      </c>
      <c r="S15" s="539">
        <v>0</v>
      </c>
      <c r="T15" s="540">
        <v>0</v>
      </c>
      <c r="U15" s="541">
        <v>0</v>
      </c>
    </row>
    <row r="16" spans="2:21" ht="16.5" customHeight="1">
      <c r="B16" s="528">
        <v>7</v>
      </c>
      <c r="C16" s="529" t="s">
        <v>340</v>
      </c>
      <c r="D16" s="530" t="s">
        <v>372</v>
      </c>
      <c r="E16" s="531" t="s">
        <v>638</v>
      </c>
      <c r="F16" s="531" t="s">
        <v>341</v>
      </c>
      <c r="G16" s="532" t="s">
        <v>63</v>
      </c>
      <c r="H16" s="532" t="s">
        <v>360</v>
      </c>
      <c r="I16" s="533" t="s">
        <v>356</v>
      </c>
      <c r="J16" s="533" t="s">
        <v>356</v>
      </c>
      <c r="K16" s="531" t="s">
        <v>191</v>
      </c>
      <c r="L16" s="531" t="s">
        <v>438</v>
      </c>
      <c r="M16" s="531" t="s">
        <v>373</v>
      </c>
      <c r="N16" s="534" t="s">
        <v>374</v>
      </c>
      <c r="O16" s="535" t="s">
        <v>439</v>
      </c>
      <c r="P16" s="536" t="s">
        <v>203</v>
      </c>
      <c r="Q16" s="537">
        <v>100</v>
      </c>
      <c r="R16" s="538">
        <v>0</v>
      </c>
      <c r="S16" s="539">
        <v>0</v>
      </c>
      <c r="T16" s="540">
        <v>0</v>
      </c>
      <c r="U16" s="541">
        <v>0</v>
      </c>
    </row>
    <row r="17" spans="2:21" ht="16.5" customHeight="1">
      <c r="B17" s="528">
        <v>8</v>
      </c>
      <c r="C17" s="529" t="s">
        <v>340</v>
      </c>
      <c r="D17" s="530" t="s">
        <v>375</v>
      </c>
      <c r="E17" s="531" t="s">
        <v>376</v>
      </c>
      <c r="F17" s="531" t="s">
        <v>341</v>
      </c>
      <c r="G17" s="532" t="s">
        <v>348</v>
      </c>
      <c r="H17" s="532" t="s">
        <v>342</v>
      </c>
      <c r="I17" s="533" t="s">
        <v>343</v>
      </c>
      <c r="J17" s="533">
        <v>23</v>
      </c>
      <c r="K17" s="531" t="s">
        <v>349</v>
      </c>
      <c r="L17" s="531" t="s">
        <v>438</v>
      </c>
      <c r="M17" s="531" t="s">
        <v>377</v>
      </c>
      <c r="N17" s="534" t="s">
        <v>345</v>
      </c>
      <c r="O17" s="535" t="s">
        <v>439</v>
      </c>
      <c r="P17" s="536" t="s">
        <v>203</v>
      </c>
      <c r="Q17" s="537">
        <v>33</v>
      </c>
      <c r="R17" s="538">
        <v>0</v>
      </c>
      <c r="S17" s="539">
        <v>0</v>
      </c>
      <c r="T17" s="540">
        <v>62</v>
      </c>
      <c r="U17" s="541">
        <v>5</v>
      </c>
    </row>
    <row r="18" spans="2:21" ht="16.5" customHeight="1">
      <c r="B18" s="528">
        <v>9</v>
      </c>
      <c r="C18" s="529" t="s">
        <v>340</v>
      </c>
      <c r="D18" s="530" t="s">
        <v>378</v>
      </c>
      <c r="E18" s="531" t="s">
        <v>379</v>
      </c>
      <c r="F18" s="531" t="s">
        <v>341</v>
      </c>
      <c r="G18" s="532" t="s">
        <v>348</v>
      </c>
      <c r="H18" s="532" t="s">
        <v>355</v>
      </c>
      <c r="I18" s="533" t="s">
        <v>356</v>
      </c>
      <c r="J18" s="533" t="s">
        <v>356</v>
      </c>
      <c r="K18" s="531" t="s">
        <v>349</v>
      </c>
      <c r="L18" s="531" t="s">
        <v>438</v>
      </c>
      <c r="M18" s="531" t="s">
        <v>639</v>
      </c>
      <c r="N18" s="534" t="s">
        <v>371</v>
      </c>
      <c r="O18" s="535" t="s">
        <v>439</v>
      </c>
      <c r="P18" s="536" t="s">
        <v>203</v>
      </c>
      <c r="Q18" s="537">
        <v>20</v>
      </c>
      <c r="R18" s="538">
        <v>50</v>
      </c>
      <c r="S18" s="539">
        <v>15</v>
      </c>
      <c r="T18" s="540">
        <v>10</v>
      </c>
      <c r="U18" s="541">
        <v>5</v>
      </c>
    </row>
    <row r="19" spans="2:21" ht="16.5" customHeight="1">
      <c r="B19" s="528">
        <v>10</v>
      </c>
      <c r="C19" s="529" t="s">
        <v>340</v>
      </c>
      <c r="D19" s="530" t="s">
        <v>380</v>
      </c>
      <c r="E19" s="531" t="s">
        <v>381</v>
      </c>
      <c r="F19" s="531" t="s">
        <v>341</v>
      </c>
      <c r="G19" s="532" t="s">
        <v>348</v>
      </c>
      <c r="H19" s="532" t="s">
        <v>342</v>
      </c>
      <c r="I19" s="533" t="s">
        <v>343</v>
      </c>
      <c r="J19" s="533" t="s">
        <v>352</v>
      </c>
      <c r="K19" s="531" t="s">
        <v>349</v>
      </c>
      <c r="L19" s="531" t="s">
        <v>438</v>
      </c>
      <c r="M19" s="531" t="s">
        <v>382</v>
      </c>
      <c r="N19" s="534" t="s">
        <v>383</v>
      </c>
      <c r="O19" s="535" t="s">
        <v>439</v>
      </c>
      <c r="P19" s="536" t="s">
        <v>203</v>
      </c>
      <c r="Q19" s="537">
        <v>0</v>
      </c>
      <c r="R19" s="538">
        <v>0</v>
      </c>
      <c r="S19" s="539">
        <v>0</v>
      </c>
      <c r="T19" s="540">
        <v>100</v>
      </c>
      <c r="U19" s="541">
        <v>0</v>
      </c>
    </row>
    <row r="20" spans="2:21" ht="16.5" customHeight="1">
      <c r="B20" s="528">
        <v>11</v>
      </c>
      <c r="C20" s="529" t="s">
        <v>340</v>
      </c>
      <c r="D20" s="530" t="s">
        <v>384</v>
      </c>
      <c r="E20" s="531" t="s">
        <v>385</v>
      </c>
      <c r="F20" s="531" t="s">
        <v>341</v>
      </c>
      <c r="G20" s="532" t="s">
        <v>348</v>
      </c>
      <c r="H20" s="532" t="s">
        <v>355</v>
      </c>
      <c r="I20" s="533" t="s">
        <v>356</v>
      </c>
      <c r="J20" s="533" t="s">
        <v>356</v>
      </c>
      <c r="K20" s="531" t="s">
        <v>191</v>
      </c>
      <c r="L20" s="531" t="s">
        <v>438</v>
      </c>
      <c r="M20" s="531" t="s">
        <v>640</v>
      </c>
      <c r="N20" s="534" t="s">
        <v>362</v>
      </c>
      <c r="O20" s="535" t="s">
        <v>439</v>
      </c>
      <c r="P20" s="536" t="s">
        <v>203</v>
      </c>
      <c r="Q20" s="537">
        <v>29</v>
      </c>
      <c r="R20" s="538">
        <v>45</v>
      </c>
      <c r="S20" s="539">
        <v>20</v>
      </c>
      <c r="T20" s="540">
        <v>1</v>
      </c>
      <c r="U20" s="541">
        <v>5</v>
      </c>
    </row>
    <row r="21" spans="2:21" ht="16.5" customHeight="1">
      <c r="B21" s="528">
        <v>12</v>
      </c>
      <c r="C21" s="529" t="s">
        <v>340</v>
      </c>
      <c r="D21" s="530" t="s">
        <v>386</v>
      </c>
      <c r="E21" s="531" t="s">
        <v>387</v>
      </c>
      <c r="F21" s="531" t="s">
        <v>341</v>
      </c>
      <c r="G21" s="532" t="s">
        <v>348</v>
      </c>
      <c r="H21" s="532" t="s">
        <v>355</v>
      </c>
      <c r="I21" s="533" t="s">
        <v>356</v>
      </c>
      <c r="J21" s="533" t="s">
        <v>356</v>
      </c>
      <c r="K21" s="531" t="s">
        <v>349</v>
      </c>
      <c r="L21" s="531" t="s">
        <v>438</v>
      </c>
      <c r="M21" s="531" t="s">
        <v>388</v>
      </c>
      <c r="N21" s="534" t="s">
        <v>389</v>
      </c>
      <c r="O21" s="535" t="s">
        <v>439</v>
      </c>
      <c r="P21" s="536" t="s">
        <v>203</v>
      </c>
      <c r="Q21" s="537">
        <v>9</v>
      </c>
      <c r="R21" s="538">
        <v>26</v>
      </c>
      <c r="S21" s="539">
        <v>60</v>
      </c>
      <c r="T21" s="540">
        <v>2</v>
      </c>
      <c r="U21" s="541">
        <v>3</v>
      </c>
    </row>
    <row r="22" spans="2:21" ht="16.5" customHeight="1">
      <c r="B22" s="528">
        <v>13</v>
      </c>
      <c r="C22" s="529" t="s">
        <v>340</v>
      </c>
      <c r="D22" s="530" t="s">
        <v>390</v>
      </c>
      <c r="E22" s="531" t="s">
        <v>641</v>
      </c>
      <c r="F22" s="531" t="s">
        <v>341</v>
      </c>
      <c r="G22" s="532" t="s">
        <v>63</v>
      </c>
      <c r="H22" s="532" t="s">
        <v>360</v>
      </c>
      <c r="I22" s="533" t="s">
        <v>356</v>
      </c>
      <c r="J22" s="533" t="s">
        <v>356</v>
      </c>
      <c r="K22" s="531" t="s">
        <v>349</v>
      </c>
      <c r="L22" s="531" t="s">
        <v>438</v>
      </c>
      <c r="M22" s="531" t="s">
        <v>642</v>
      </c>
      <c r="N22" s="534" t="s">
        <v>644</v>
      </c>
      <c r="O22" s="535" t="s">
        <v>439</v>
      </c>
      <c r="P22" s="536" t="s">
        <v>203</v>
      </c>
      <c r="Q22" s="537">
        <v>100</v>
      </c>
      <c r="R22" s="538">
        <v>0</v>
      </c>
      <c r="S22" s="539">
        <v>0</v>
      </c>
      <c r="T22" s="540">
        <v>0</v>
      </c>
      <c r="U22" s="541">
        <v>0</v>
      </c>
    </row>
    <row r="23" spans="2:21" ht="16.5" customHeight="1">
      <c r="B23" s="528">
        <v>14</v>
      </c>
      <c r="C23" s="529" t="s">
        <v>340</v>
      </c>
      <c r="D23" s="530" t="s">
        <v>391</v>
      </c>
      <c r="E23" s="531" t="s">
        <v>392</v>
      </c>
      <c r="F23" s="531" t="s">
        <v>341</v>
      </c>
      <c r="G23" s="532" t="s">
        <v>348</v>
      </c>
      <c r="H23" s="532" t="s">
        <v>342</v>
      </c>
      <c r="I23" s="533" t="s">
        <v>343</v>
      </c>
      <c r="J23" s="533">
        <v>23</v>
      </c>
      <c r="K23" s="531" t="s">
        <v>349</v>
      </c>
      <c r="L23" s="531" t="s">
        <v>438</v>
      </c>
      <c r="M23" s="531" t="s">
        <v>377</v>
      </c>
      <c r="N23" s="534" t="s">
        <v>345</v>
      </c>
      <c r="O23" s="535" t="s">
        <v>439</v>
      </c>
      <c r="P23" s="536" t="s">
        <v>203</v>
      </c>
      <c r="Q23" s="537">
        <v>32</v>
      </c>
      <c r="R23" s="538">
        <v>0</v>
      </c>
      <c r="S23" s="539">
        <v>20</v>
      </c>
      <c r="T23" s="540">
        <v>43</v>
      </c>
      <c r="U23" s="541">
        <v>5</v>
      </c>
    </row>
    <row r="24" spans="2:21" ht="16.5" customHeight="1">
      <c r="B24" s="528">
        <v>15</v>
      </c>
      <c r="C24" s="529" t="s">
        <v>340</v>
      </c>
      <c r="D24" s="530" t="s">
        <v>393</v>
      </c>
      <c r="E24" s="531" t="s">
        <v>394</v>
      </c>
      <c r="F24" s="531" t="s">
        <v>341</v>
      </c>
      <c r="G24" s="532" t="s">
        <v>348</v>
      </c>
      <c r="H24" s="532" t="s">
        <v>355</v>
      </c>
      <c r="I24" s="533" t="s">
        <v>356</v>
      </c>
      <c r="J24" s="533" t="s">
        <v>356</v>
      </c>
      <c r="K24" s="531" t="s">
        <v>349</v>
      </c>
      <c r="L24" s="531" t="s">
        <v>438</v>
      </c>
      <c r="M24" s="531" t="s">
        <v>395</v>
      </c>
      <c r="N24" s="534" t="s">
        <v>351</v>
      </c>
      <c r="O24" s="535" t="s">
        <v>439</v>
      </c>
      <c r="P24" s="536" t="s">
        <v>203</v>
      </c>
      <c r="Q24" s="537">
        <v>15</v>
      </c>
      <c r="R24" s="538">
        <v>45</v>
      </c>
      <c r="S24" s="539">
        <v>25</v>
      </c>
      <c r="T24" s="540">
        <v>10</v>
      </c>
      <c r="U24" s="541">
        <v>5</v>
      </c>
    </row>
    <row r="25" spans="2:21" ht="24">
      <c r="B25" s="528">
        <v>16</v>
      </c>
      <c r="C25" s="529" t="s">
        <v>340</v>
      </c>
      <c r="D25" s="530" t="s">
        <v>396</v>
      </c>
      <c r="E25" s="531" t="s">
        <v>643</v>
      </c>
      <c r="F25" s="531" t="s">
        <v>341</v>
      </c>
      <c r="G25" s="532" t="s">
        <v>63</v>
      </c>
      <c r="H25" s="532" t="s">
        <v>360</v>
      </c>
      <c r="I25" s="533" t="s">
        <v>356</v>
      </c>
      <c r="J25" s="533" t="s">
        <v>356</v>
      </c>
      <c r="K25" s="542" t="s">
        <v>1277</v>
      </c>
      <c r="L25" s="531" t="s">
        <v>438</v>
      </c>
      <c r="M25" s="531" t="s">
        <v>397</v>
      </c>
      <c r="N25" s="534" t="s">
        <v>398</v>
      </c>
      <c r="O25" s="535" t="s">
        <v>439</v>
      </c>
      <c r="P25" s="536" t="s">
        <v>203</v>
      </c>
      <c r="Q25" s="537">
        <v>100</v>
      </c>
      <c r="R25" s="538">
        <v>0</v>
      </c>
      <c r="S25" s="539">
        <v>0</v>
      </c>
      <c r="T25" s="540">
        <v>0</v>
      </c>
      <c r="U25" s="541">
        <v>0</v>
      </c>
    </row>
    <row r="26" spans="2:21" ht="16.5" customHeight="1">
      <c r="B26" s="528">
        <v>17</v>
      </c>
      <c r="C26" s="529" t="s">
        <v>340</v>
      </c>
      <c r="D26" s="530" t="s">
        <v>399</v>
      </c>
      <c r="E26" s="531" t="s">
        <v>400</v>
      </c>
      <c r="F26" s="531" t="s">
        <v>341</v>
      </c>
      <c r="G26" s="532" t="s">
        <v>348</v>
      </c>
      <c r="H26" s="532" t="s">
        <v>355</v>
      </c>
      <c r="I26" s="533" t="s">
        <v>356</v>
      </c>
      <c r="J26" s="533" t="s">
        <v>356</v>
      </c>
      <c r="K26" s="531" t="s">
        <v>349</v>
      </c>
      <c r="L26" s="531" t="s">
        <v>438</v>
      </c>
      <c r="M26" s="531" t="s">
        <v>401</v>
      </c>
      <c r="N26" s="534" t="s">
        <v>402</v>
      </c>
      <c r="O26" s="535" t="s">
        <v>439</v>
      </c>
      <c r="P26" s="536" t="s">
        <v>203</v>
      </c>
      <c r="Q26" s="537">
        <v>25</v>
      </c>
      <c r="R26" s="538">
        <v>47</v>
      </c>
      <c r="S26" s="539">
        <v>20</v>
      </c>
      <c r="T26" s="540">
        <v>3</v>
      </c>
      <c r="U26" s="541">
        <v>5</v>
      </c>
    </row>
    <row r="27" spans="2:21" ht="16.5" customHeight="1">
      <c r="B27" s="528">
        <v>18</v>
      </c>
      <c r="C27" s="529" t="s">
        <v>340</v>
      </c>
      <c r="D27" s="530" t="s">
        <v>403</v>
      </c>
      <c r="E27" s="531" t="s">
        <v>645</v>
      </c>
      <c r="F27" s="531" t="s">
        <v>341</v>
      </c>
      <c r="G27" s="532" t="s">
        <v>63</v>
      </c>
      <c r="H27" s="532" t="s">
        <v>360</v>
      </c>
      <c r="I27" s="533" t="s">
        <v>356</v>
      </c>
      <c r="J27" s="533" t="s">
        <v>356</v>
      </c>
      <c r="K27" s="531" t="s">
        <v>349</v>
      </c>
      <c r="L27" s="531" t="s">
        <v>438</v>
      </c>
      <c r="M27" s="531" t="s">
        <v>404</v>
      </c>
      <c r="N27" s="534" t="s">
        <v>405</v>
      </c>
      <c r="O27" s="535" t="s">
        <v>439</v>
      </c>
      <c r="P27" s="536" t="s">
        <v>203</v>
      </c>
      <c r="Q27" s="537">
        <v>100</v>
      </c>
      <c r="R27" s="538">
        <v>0</v>
      </c>
      <c r="S27" s="539">
        <v>0</v>
      </c>
      <c r="T27" s="540">
        <v>0</v>
      </c>
      <c r="U27" s="541">
        <v>0</v>
      </c>
    </row>
    <row r="28" spans="2:21" ht="16.5" customHeight="1">
      <c r="B28" s="528">
        <v>19</v>
      </c>
      <c r="C28" s="529" t="s">
        <v>340</v>
      </c>
      <c r="D28" s="530" t="s">
        <v>406</v>
      </c>
      <c r="E28" s="531" t="s">
        <v>407</v>
      </c>
      <c r="F28" s="531" t="s">
        <v>341</v>
      </c>
      <c r="G28" s="532" t="s">
        <v>348</v>
      </c>
      <c r="H28" s="532" t="s">
        <v>342</v>
      </c>
      <c r="I28" s="533" t="s">
        <v>343</v>
      </c>
      <c r="J28" s="533">
        <v>23</v>
      </c>
      <c r="K28" s="531" t="s">
        <v>349</v>
      </c>
      <c r="L28" s="531" t="s">
        <v>438</v>
      </c>
      <c r="M28" s="531" t="s">
        <v>408</v>
      </c>
      <c r="N28" s="534" t="s">
        <v>409</v>
      </c>
      <c r="O28" s="535" t="s">
        <v>439</v>
      </c>
      <c r="P28" s="536" t="s">
        <v>203</v>
      </c>
      <c r="Q28" s="537">
        <v>31</v>
      </c>
      <c r="R28" s="538">
        <v>53</v>
      </c>
      <c r="S28" s="539">
        <v>0</v>
      </c>
      <c r="T28" s="540">
        <v>11</v>
      </c>
      <c r="U28" s="541">
        <v>5</v>
      </c>
    </row>
    <row r="29" spans="2:21" ht="16.5" customHeight="1">
      <c r="B29" s="528">
        <v>20</v>
      </c>
      <c r="C29" s="529" t="s">
        <v>340</v>
      </c>
      <c r="D29" s="530" t="s">
        <v>410</v>
      </c>
      <c r="E29" s="531" t="s">
        <v>646</v>
      </c>
      <c r="F29" s="531" t="s">
        <v>341</v>
      </c>
      <c r="G29" s="532" t="s">
        <v>63</v>
      </c>
      <c r="H29" s="532" t="s">
        <v>360</v>
      </c>
      <c r="I29" s="533" t="s">
        <v>356</v>
      </c>
      <c r="J29" s="533" t="s">
        <v>356</v>
      </c>
      <c r="K29" s="531" t="s">
        <v>349</v>
      </c>
      <c r="L29" s="531" t="s">
        <v>438</v>
      </c>
      <c r="M29" s="531" t="s">
        <v>647</v>
      </c>
      <c r="N29" s="534" t="s">
        <v>411</v>
      </c>
      <c r="O29" s="535" t="s">
        <v>439</v>
      </c>
      <c r="P29" s="536" t="s">
        <v>203</v>
      </c>
      <c r="Q29" s="537">
        <v>100</v>
      </c>
      <c r="R29" s="538">
        <v>0</v>
      </c>
      <c r="S29" s="539">
        <v>0</v>
      </c>
      <c r="T29" s="540">
        <v>0</v>
      </c>
      <c r="U29" s="541">
        <v>0</v>
      </c>
    </row>
    <row r="30" spans="2:21" ht="16.5" customHeight="1">
      <c r="B30" s="528">
        <v>21</v>
      </c>
      <c r="C30" s="529" t="s">
        <v>340</v>
      </c>
      <c r="D30" s="530" t="s">
        <v>412</v>
      </c>
      <c r="E30" s="531" t="s">
        <v>413</v>
      </c>
      <c r="F30" s="531" t="s">
        <v>341</v>
      </c>
      <c r="G30" s="532" t="s">
        <v>414</v>
      </c>
      <c r="H30" s="532" t="s">
        <v>355</v>
      </c>
      <c r="I30" s="533" t="s">
        <v>356</v>
      </c>
      <c r="J30" s="533" t="s">
        <v>356</v>
      </c>
      <c r="K30" s="531" t="s">
        <v>349</v>
      </c>
      <c r="L30" s="531" t="s">
        <v>438</v>
      </c>
      <c r="M30" s="531" t="s">
        <v>415</v>
      </c>
      <c r="N30" s="534" t="s">
        <v>409</v>
      </c>
      <c r="O30" s="535" t="s">
        <v>439</v>
      </c>
      <c r="P30" s="536" t="s">
        <v>203</v>
      </c>
      <c r="Q30" s="537">
        <v>21</v>
      </c>
      <c r="R30" s="538">
        <v>55</v>
      </c>
      <c r="S30" s="539">
        <v>15</v>
      </c>
      <c r="T30" s="540">
        <v>3</v>
      </c>
      <c r="U30" s="541">
        <v>6</v>
      </c>
    </row>
    <row r="31" spans="2:21" ht="16.5" customHeight="1">
      <c r="B31" s="528">
        <v>22</v>
      </c>
      <c r="C31" s="529" t="s">
        <v>340</v>
      </c>
      <c r="D31" s="530" t="s">
        <v>416</v>
      </c>
      <c r="E31" s="531" t="s">
        <v>417</v>
      </c>
      <c r="F31" s="531" t="s">
        <v>341</v>
      </c>
      <c r="G31" s="532" t="s">
        <v>348</v>
      </c>
      <c r="H31" s="532" t="s">
        <v>355</v>
      </c>
      <c r="I31" s="533" t="s">
        <v>356</v>
      </c>
      <c r="J31" s="533" t="s">
        <v>356</v>
      </c>
      <c r="K31" s="531" t="s">
        <v>349</v>
      </c>
      <c r="L31" s="531" t="s">
        <v>438</v>
      </c>
      <c r="M31" s="531" t="s">
        <v>648</v>
      </c>
      <c r="N31" s="534" t="s">
        <v>418</v>
      </c>
      <c r="O31" s="535" t="s">
        <v>439</v>
      </c>
      <c r="P31" s="536" t="s">
        <v>203</v>
      </c>
      <c r="Q31" s="537">
        <v>20</v>
      </c>
      <c r="R31" s="538">
        <v>7</v>
      </c>
      <c r="S31" s="539">
        <v>60</v>
      </c>
      <c r="T31" s="540">
        <v>8</v>
      </c>
      <c r="U31" s="541">
        <v>5</v>
      </c>
    </row>
    <row r="32" spans="2:21" ht="16.5" customHeight="1">
      <c r="B32" s="528">
        <v>23</v>
      </c>
      <c r="C32" s="529" t="s">
        <v>419</v>
      </c>
      <c r="D32" s="530" t="s">
        <v>420</v>
      </c>
      <c r="E32" s="531" t="s">
        <v>421</v>
      </c>
      <c r="F32" s="531" t="s">
        <v>341</v>
      </c>
      <c r="G32" s="532" t="s">
        <v>348</v>
      </c>
      <c r="H32" s="532" t="s">
        <v>355</v>
      </c>
      <c r="I32" s="533" t="s">
        <v>356</v>
      </c>
      <c r="J32" s="533" t="s">
        <v>356</v>
      </c>
      <c r="K32" s="531" t="s">
        <v>191</v>
      </c>
      <c r="L32" s="531" t="s">
        <v>438</v>
      </c>
      <c r="M32" s="531" t="s">
        <v>649</v>
      </c>
      <c r="N32" s="534" t="s">
        <v>362</v>
      </c>
      <c r="O32" s="535" t="s">
        <v>439</v>
      </c>
      <c r="P32" s="536" t="s">
        <v>203</v>
      </c>
      <c r="Q32" s="537">
        <v>25</v>
      </c>
      <c r="R32" s="538">
        <v>10</v>
      </c>
      <c r="S32" s="539">
        <v>0</v>
      </c>
      <c r="T32" s="540">
        <v>6</v>
      </c>
      <c r="U32" s="541">
        <v>59</v>
      </c>
    </row>
    <row r="33" spans="2:23" ht="16.5" customHeight="1">
      <c r="B33" s="528">
        <v>24</v>
      </c>
      <c r="C33" s="529" t="s">
        <v>419</v>
      </c>
      <c r="D33" s="530" t="s">
        <v>422</v>
      </c>
      <c r="E33" s="531" t="s">
        <v>423</v>
      </c>
      <c r="F33" s="531" t="s">
        <v>341</v>
      </c>
      <c r="G33" s="532" t="s">
        <v>63</v>
      </c>
      <c r="H33" s="532" t="s">
        <v>360</v>
      </c>
      <c r="I33" s="533" t="s">
        <v>356</v>
      </c>
      <c r="J33" s="533" t="s">
        <v>356</v>
      </c>
      <c r="K33" s="531" t="s">
        <v>349</v>
      </c>
      <c r="L33" s="531" t="s">
        <v>438</v>
      </c>
      <c r="M33" s="531" t="s">
        <v>650</v>
      </c>
      <c r="N33" s="534" t="s">
        <v>345</v>
      </c>
      <c r="O33" s="535" t="s">
        <v>439</v>
      </c>
      <c r="P33" s="536" t="s">
        <v>203</v>
      </c>
      <c r="Q33" s="537">
        <v>100</v>
      </c>
      <c r="R33" s="538">
        <v>0</v>
      </c>
      <c r="S33" s="539">
        <v>0</v>
      </c>
      <c r="T33" s="540">
        <v>0</v>
      </c>
      <c r="U33" s="541">
        <v>0</v>
      </c>
    </row>
    <row r="34" spans="2:23" ht="16.5" customHeight="1">
      <c r="B34" s="528">
        <v>25</v>
      </c>
      <c r="C34" s="529" t="s">
        <v>424</v>
      </c>
      <c r="D34" s="530" t="s">
        <v>425</v>
      </c>
      <c r="E34" s="531" t="s">
        <v>426</v>
      </c>
      <c r="F34" s="531" t="s">
        <v>341</v>
      </c>
      <c r="G34" s="532" t="s">
        <v>63</v>
      </c>
      <c r="H34" s="532" t="s">
        <v>360</v>
      </c>
      <c r="I34" s="533" t="s">
        <v>356</v>
      </c>
      <c r="J34" s="533" t="s">
        <v>356</v>
      </c>
      <c r="K34" s="531" t="s">
        <v>191</v>
      </c>
      <c r="L34" s="531" t="s">
        <v>438</v>
      </c>
      <c r="M34" s="531" t="s">
        <v>427</v>
      </c>
      <c r="N34" s="534" t="s">
        <v>428</v>
      </c>
      <c r="O34" s="535" t="s">
        <v>439</v>
      </c>
      <c r="P34" s="536" t="s">
        <v>203</v>
      </c>
      <c r="Q34" s="537">
        <v>100</v>
      </c>
      <c r="R34" s="538">
        <v>0</v>
      </c>
      <c r="S34" s="539">
        <v>0</v>
      </c>
      <c r="T34" s="540">
        <v>0</v>
      </c>
      <c r="U34" s="541">
        <v>0</v>
      </c>
    </row>
    <row r="35" spans="2:23" ht="16.5" customHeight="1">
      <c r="B35" s="528">
        <v>26</v>
      </c>
      <c r="C35" s="529" t="s">
        <v>424</v>
      </c>
      <c r="D35" s="530" t="s">
        <v>429</v>
      </c>
      <c r="E35" s="531" t="s">
        <v>430</v>
      </c>
      <c r="F35" s="531" t="s">
        <v>341</v>
      </c>
      <c r="G35" s="532" t="s">
        <v>63</v>
      </c>
      <c r="H35" s="532" t="s">
        <v>360</v>
      </c>
      <c r="I35" s="533" t="s">
        <v>356</v>
      </c>
      <c r="J35" s="533" t="s">
        <v>356</v>
      </c>
      <c r="K35" s="531" t="s">
        <v>191</v>
      </c>
      <c r="L35" s="531" t="s">
        <v>438</v>
      </c>
      <c r="M35" s="531" t="s">
        <v>651</v>
      </c>
      <c r="N35" s="534" t="s">
        <v>431</v>
      </c>
      <c r="O35" s="535" t="s">
        <v>439</v>
      </c>
      <c r="P35" s="536" t="s">
        <v>203</v>
      </c>
      <c r="Q35" s="537">
        <v>100</v>
      </c>
      <c r="R35" s="538">
        <v>0</v>
      </c>
      <c r="S35" s="539">
        <v>0</v>
      </c>
      <c r="T35" s="540">
        <v>0</v>
      </c>
      <c r="U35" s="541">
        <v>0</v>
      </c>
    </row>
    <row r="36" spans="2:23" ht="16.5" customHeight="1">
      <c r="B36" s="528">
        <v>27</v>
      </c>
      <c r="C36" s="529" t="s">
        <v>424</v>
      </c>
      <c r="D36" s="530" t="s">
        <v>432</v>
      </c>
      <c r="E36" s="531" t="s">
        <v>433</v>
      </c>
      <c r="F36" s="531" t="s">
        <v>341</v>
      </c>
      <c r="G36" s="532" t="s">
        <v>63</v>
      </c>
      <c r="H36" s="532" t="s">
        <v>360</v>
      </c>
      <c r="I36" s="533" t="s">
        <v>356</v>
      </c>
      <c r="J36" s="533" t="s">
        <v>356</v>
      </c>
      <c r="K36" s="531" t="s">
        <v>191</v>
      </c>
      <c r="L36" s="531" t="s">
        <v>438</v>
      </c>
      <c r="M36" s="531" t="s">
        <v>434</v>
      </c>
      <c r="N36" s="534" t="s">
        <v>435</v>
      </c>
      <c r="O36" s="535" t="s">
        <v>439</v>
      </c>
      <c r="P36" s="536" t="s">
        <v>203</v>
      </c>
      <c r="Q36" s="537">
        <v>100</v>
      </c>
      <c r="R36" s="539">
        <v>0</v>
      </c>
      <c r="S36" s="539">
        <v>0</v>
      </c>
      <c r="T36" s="543">
        <v>0</v>
      </c>
      <c r="U36" s="541">
        <v>0</v>
      </c>
    </row>
    <row r="37" spans="2:23" ht="16.5" customHeight="1">
      <c r="B37" s="528">
        <v>28</v>
      </c>
      <c r="C37" s="529" t="s">
        <v>424</v>
      </c>
      <c r="D37" s="530" t="s">
        <v>436</v>
      </c>
      <c r="E37" s="531" t="s">
        <v>652</v>
      </c>
      <c r="F37" s="531" t="s">
        <v>341</v>
      </c>
      <c r="G37" s="532" t="s">
        <v>63</v>
      </c>
      <c r="H37" s="532" t="s">
        <v>360</v>
      </c>
      <c r="I37" s="533" t="s">
        <v>356</v>
      </c>
      <c r="J37" s="533" t="s">
        <v>356</v>
      </c>
      <c r="K37" s="531" t="s">
        <v>191</v>
      </c>
      <c r="L37" s="531" t="s">
        <v>438</v>
      </c>
      <c r="M37" s="531" t="s">
        <v>437</v>
      </c>
      <c r="N37" s="534" t="s">
        <v>431</v>
      </c>
      <c r="O37" s="535" t="s">
        <v>439</v>
      </c>
      <c r="P37" s="536" t="s">
        <v>203</v>
      </c>
      <c r="Q37" s="537">
        <v>100</v>
      </c>
      <c r="R37" s="538">
        <v>0</v>
      </c>
      <c r="S37" s="539">
        <v>0</v>
      </c>
      <c r="T37" s="540">
        <v>0</v>
      </c>
      <c r="U37" s="541">
        <v>0</v>
      </c>
    </row>
    <row r="38" spans="2:23" ht="16.5" customHeight="1">
      <c r="B38" s="528">
        <v>29</v>
      </c>
      <c r="C38" s="529" t="s">
        <v>340</v>
      </c>
      <c r="D38" s="529">
        <v>1070955768</v>
      </c>
      <c r="E38" s="529" t="s">
        <v>653</v>
      </c>
      <c r="F38" s="529" t="s">
        <v>341</v>
      </c>
      <c r="G38" s="544" t="s">
        <v>63</v>
      </c>
      <c r="H38" s="532" t="s">
        <v>360</v>
      </c>
      <c r="I38" s="529"/>
      <c r="J38" s="529"/>
      <c r="K38" s="529" t="s">
        <v>349</v>
      </c>
      <c r="L38" s="529" t="s">
        <v>438</v>
      </c>
      <c r="M38" s="529" t="s">
        <v>665</v>
      </c>
      <c r="N38" s="544" t="s">
        <v>345</v>
      </c>
      <c r="O38" s="535" t="s">
        <v>439</v>
      </c>
      <c r="P38" s="536" t="s">
        <v>203</v>
      </c>
      <c r="Q38" s="529">
        <v>2</v>
      </c>
      <c r="R38" s="529">
        <v>89</v>
      </c>
      <c r="S38" s="529">
        <v>2</v>
      </c>
      <c r="T38" s="529">
        <v>2</v>
      </c>
      <c r="U38" s="545">
        <v>5</v>
      </c>
    </row>
    <row r="39" spans="2:23" ht="16.5" customHeight="1">
      <c r="B39" s="528">
        <v>30</v>
      </c>
      <c r="C39" s="529" t="s">
        <v>340</v>
      </c>
      <c r="D39" s="529">
        <v>52266393</v>
      </c>
      <c r="E39" s="529" t="s">
        <v>659</v>
      </c>
      <c r="F39" s="529" t="s">
        <v>660</v>
      </c>
      <c r="G39" s="544" t="s">
        <v>63</v>
      </c>
      <c r="H39" s="532" t="s">
        <v>360</v>
      </c>
      <c r="I39" s="529"/>
      <c r="J39" s="529"/>
      <c r="K39" s="529" t="s">
        <v>349</v>
      </c>
      <c r="L39" s="529" t="s">
        <v>438</v>
      </c>
      <c r="M39" s="529" t="s">
        <v>666</v>
      </c>
      <c r="N39" s="544" t="s">
        <v>669</v>
      </c>
      <c r="O39" s="535" t="s">
        <v>439</v>
      </c>
      <c r="P39" s="536" t="s">
        <v>203</v>
      </c>
      <c r="Q39" s="529">
        <v>100</v>
      </c>
      <c r="R39" s="529">
        <v>0</v>
      </c>
      <c r="S39" s="529">
        <v>0</v>
      </c>
      <c r="T39" s="529">
        <v>0</v>
      </c>
      <c r="U39" s="545">
        <v>0</v>
      </c>
    </row>
    <row r="40" spans="2:23" ht="16.5" customHeight="1">
      <c r="B40" s="528">
        <v>31</v>
      </c>
      <c r="C40" s="529" t="s">
        <v>340</v>
      </c>
      <c r="D40" s="529">
        <v>52308358</v>
      </c>
      <c r="E40" s="529" t="s">
        <v>654</v>
      </c>
      <c r="F40" s="529" t="s">
        <v>661</v>
      </c>
      <c r="G40" s="544" t="s">
        <v>63</v>
      </c>
      <c r="H40" s="532" t="s">
        <v>360</v>
      </c>
      <c r="I40" s="529"/>
      <c r="J40" s="529"/>
      <c r="K40" s="529" t="s">
        <v>349</v>
      </c>
      <c r="L40" s="529" t="s">
        <v>438</v>
      </c>
      <c r="M40" s="529" t="s">
        <v>667</v>
      </c>
      <c r="N40" s="544" t="s">
        <v>345</v>
      </c>
      <c r="O40" s="535" t="s">
        <v>439</v>
      </c>
      <c r="P40" s="536" t="s">
        <v>203</v>
      </c>
      <c r="Q40" s="529">
        <v>35</v>
      </c>
      <c r="R40" s="529">
        <v>65</v>
      </c>
      <c r="S40" s="529">
        <v>0</v>
      </c>
      <c r="T40" s="529">
        <v>0</v>
      </c>
      <c r="U40" s="545">
        <v>0</v>
      </c>
    </row>
    <row r="41" spans="2:23" ht="16.5" customHeight="1">
      <c r="B41" s="528">
        <v>32</v>
      </c>
      <c r="C41" s="529" t="s">
        <v>340</v>
      </c>
      <c r="D41" s="529">
        <v>80497719</v>
      </c>
      <c r="E41" s="529" t="s">
        <v>658</v>
      </c>
      <c r="F41" s="529" t="s">
        <v>635</v>
      </c>
      <c r="G41" s="544" t="s">
        <v>63</v>
      </c>
      <c r="H41" s="532" t="s">
        <v>360</v>
      </c>
      <c r="I41" s="529"/>
      <c r="J41" s="529"/>
      <c r="K41" s="529" t="s">
        <v>349</v>
      </c>
      <c r="L41" s="529" t="s">
        <v>438</v>
      </c>
      <c r="M41" s="529" t="s">
        <v>667</v>
      </c>
      <c r="N41" s="544" t="s">
        <v>1357</v>
      </c>
      <c r="O41" s="535" t="s">
        <v>439</v>
      </c>
      <c r="P41" s="536" t="s">
        <v>203</v>
      </c>
      <c r="Q41" s="529">
        <v>100</v>
      </c>
      <c r="R41" s="529">
        <v>0</v>
      </c>
      <c r="S41" s="529">
        <v>0</v>
      </c>
      <c r="T41" s="529">
        <v>0</v>
      </c>
      <c r="U41" s="545">
        <v>0</v>
      </c>
    </row>
    <row r="42" spans="2:23" ht="24">
      <c r="B42" s="528">
        <v>33</v>
      </c>
      <c r="C42" s="529" t="s">
        <v>340</v>
      </c>
      <c r="D42" s="529">
        <v>41652064</v>
      </c>
      <c r="E42" s="529" t="s">
        <v>655</v>
      </c>
      <c r="F42" s="529" t="s">
        <v>664</v>
      </c>
      <c r="G42" s="544" t="s">
        <v>63</v>
      </c>
      <c r="H42" s="532" t="s">
        <v>360</v>
      </c>
      <c r="I42" s="529"/>
      <c r="J42" s="529"/>
      <c r="K42" s="529" t="s">
        <v>349</v>
      </c>
      <c r="L42" s="529" t="s">
        <v>438</v>
      </c>
      <c r="M42" s="529" t="s">
        <v>667</v>
      </c>
      <c r="N42" s="544" t="s">
        <v>345</v>
      </c>
      <c r="O42" s="535" t="s">
        <v>439</v>
      </c>
      <c r="P42" s="536" t="s">
        <v>203</v>
      </c>
      <c r="Q42" s="529">
        <v>100</v>
      </c>
      <c r="R42" s="529">
        <v>0</v>
      </c>
      <c r="S42" s="529">
        <v>0</v>
      </c>
      <c r="T42" s="529">
        <v>0</v>
      </c>
      <c r="U42" s="545">
        <v>0</v>
      </c>
    </row>
    <row r="43" spans="2:23" ht="27.75" customHeight="1">
      <c r="B43" s="528">
        <v>34</v>
      </c>
      <c r="C43" s="529" t="s">
        <v>340</v>
      </c>
      <c r="D43" s="529">
        <v>80873521</v>
      </c>
      <c r="E43" s="529" t="s">
        <v>656</v>
      </c>
      <c r="F43" s="529" t="s">
        <v>663</v>
      </c>
      <c r="G43" s="544" t="s">
        <v>63</v>
      </c>
      <c r="H43" s="532" t="s">
        <v>360</v>
      </c>
      <c r="I43" s="529"/>
      <c r="J43" s="529"/>
      <c r="K43" s="529" t="s">
        <v>349</v>
      </c>
      <c r="L43" s="529" t="s">
        <v>438</v>
      </c>
      <c r="M43" s="529" t="s">
        <v>668</v>
      </c>
      <c r="N43" s="544" t="s">
        <v>1278</v>
      </c>
      <c r="O43" s="535" t="s">
        <v>439</v>
      </c>
      <c r="P43" s="536" t="s">
        <v>203</v>
      </c>
      <c r="Q43" s="529">
        <v>100</v>
      </c>
      <c r="R43" s="529">
        <v>0</v>
      </c>
      <c r="S43" s="529">
        <v>0</v>
      </c>
      <c r="T43" s="529">
        <v>0</v>
      </c>
      <c r="U43" s="545">
        <v>0</v>
      </c>
    </row>
    <row r="44" spans="2:23" ht="16.5" customHeight="1" thickBot="1">
      <c r="B44" s="546">
        <v>35</v>
      </c>
      <c r="C44" s="547" t="s">
        <v>340</v>
      </c>
      <c r="D44" s="547">
        <v>52352643</v>
      </c>
      <c r="E44" s="547" t="s">
        <v>657</v>
      </c>
      <c r="F44" s="547" t="s">
        <v>662</v>
      </c>
      <c r="G44" s="548" t="s">
        <v>63</v>
      </c>
      <c r="H44" s="547" t="s">
        <v>360</v>
      </c>
      <c r="I44" s="547"/>
      <c r="J44" s="547"/>
      <c r="K44" s="547" t="s">
        <v>349</v>
      </c>
      <c r="L44" s="547" t="s">
        <v>438</v>
      </c>
      <c r="M44" s="547" t="s">
        <v>667</v>
      </c>
      <c r="N44" s="547" t="s">
        <v>371</v>
      </c>
      <c r="O44" s="549" t="s">
        <v>439</v>
      </c>
      <c r="P44" s="550" t="s">
        <v>203</v>
      </c>
      <c r="Q44" s="547">
        <v>100</v>
      </c>
      <c r="R44" s="547">
        <v>0</v>
      </c>
      <c r="S44" s="547">
        <v>0</v>
      </c>
      <c r="T44" s="547">
        <v>0</v>
      </c>
      <c r="U44" s="551">
        <v>0</v>
      </c>
    </row>
    <row r="45" spans="2:23" ht="16.5" customHeight="1">
      <c r="B45" s="501"/>
      <c r="C45" s="390"/>
      <c r="D45" s="391"/>
      <c r="E45" s="392"/>
      <c r="F45" s="392"/>
      <c r="G45" s="393"/>
      <c r="H45" s="393"/>
      <c r="I45" s="394"/>
      <c r="J45" s="395"/>
      <c r="K45" s="392"/>
      <c r="L45" s="392"/>
      <c r="M45" s="392"/>
      <c r="N45" s="502"/>
      <c r="O45" s="392"/>
      <c r="P45" s="396"/>
      <c r="Q45" s="397"/>
      <c r="R45" s="398"/>
      <c r="S45" s="399"/>
      <c r="T45" s="400"/>
      <c r="U45" s="401"/>
    </row>
    <row r="46" spans="2:23" ht="14.45" customHeight="1">
      <c r="B46" s="670" t="s">
        <v>339</v>
      </c>
      <c r="C46" s="670"/>
      <c r="D46" s="670"/>
      <c r="E46" s="670"/>
      <c r="F46" s="670"/>
      <c r="G46" s="670"/>
      <c r="H46" s="670"/>
      <c r="I46" s="670"/>
      <c r="J46" s="670"/>
      <c r="K46" s="670"/>
      <c r="L46" s="670"/>
      <c r="M46" s="670"/>
      <c r="N46" s="670"/>
      <c r="O46" s="670"/>
      <c r="P46" s="670"/>
      <c r="Q46" s="670"/>
      <c r="R46" s="670"/>
      <c r="S46" s="670"/>
      <c r="T46" s="670"/>
      <c r="U46" s="670"/>
      <c r="V46" s="670"/>
      <c r="W46" s="670"/>
    </row>
    <row r="47" spans="2:23">
      <c r="C47" s="205"/>
      <c r="D47" s="205"/>
    </row>
    <row r="48" spans="2:23">
      <c r="C48" s="205"/>
      <c r="D48" s="205"/>
    </row>
    <row r="49" spans="2:23">
      <c r="C49" s="205"/>
      <c r="D49" s="205"/>
    </row>
    <row r="50" spans="2:23">
      <c r="C50" s="205"/>
      <c r="D50" s="205"/>
    </row>
    <row r="51" spans="2:23">
      <c r="C51" s="205"/>
      <c r="D51" s="205"/>
    </row>
    <row r="52" spans="2:23">
      <c r="C52" s="205"/>
      <c r="D52" s="205"/>
    </row>
    <row r="53" spans="2:23">
      <c r="C53" s="205"/>
      <c r="D53" s="205"/>
    </row>
    <row r="54" spans="2:23">
      <c r="C54" s="205"/>
      <c r="D54" s="205"/>
    </row>
    <row r="55" spans="2:23">
      <c r="C55" s="205"/>
      <c r="D55" s="205"/>
    </row>
    <row r="56" spans="2:23">
      <c r="C56" s="205"/>
      <c r="D56" s="205"/>
    </row>
    <row r="57" spans="2:23">
      <c r="C57" s="205"/>
      <c r="D57" s="205"/>
    </row>
    <row r="58" spans="2:23">
      <c r="C58" s="205"/>
      <c r="D58" s="205"/>
    </row>
    <row r="59" spans="2:23">
      <c r="C59" s="205"/>
      <c r="D59" s="205"/>
    </row>
    <row r="60" spans="2:23" s="9" customFormat="1">
      <c r="B60" s="58"/>
      <c r="C60" s="205"/>
      <c r="D60" s="205"/>
      <c r="G60" s="8"/>
      <c r="H60" s="8"/>
      <c r="I60" s="8"/>
      <c r="J60" s="8"/>
      <c r="K60" s="58"/>
      <c r="L60" s="8"/>
      <c r="M60" s="8"/>
      <c r="N60" s="8"/>
      <c r="P60" s="8"/>
      <c r="Q60" s="10"/>
      <c r="R60" s="10"/>
      <c r="S60" s="8"/>
      <c r="T60" s="8"/>
      <c r="U60" s="8"/>
      <c r="V60" s="8"/>
      <c r="W60" s="8"/>
    </row>
    <row r="61" spans="2:23" s="9" customFormat="1">
      <c r="B61" s="58"/>
      <c r="C61" s="205"/>
      <c r="D61" s="205"/>
      <c r="G61" s="8"/>
      <c r="H61" s="8"/>
      <c r="I61" s="8"/>
      <c r="J61" s="8"/>
      <c r="K61" s="58"/>
      <c r="L61" s="8"/>
      <c r="M61" s="8"/>
      <c r="N61" s="8"/>
      <c r="P61" s="8"/>
      <c r="Q61" s="10"/>
      <c r="R61" s="10"/>
      <c r="S61" s="8"/>
      <c r="T61" s="8"/>
      <c r="U61" s="8"/>
      <c r="V61" s="8"/>
      <c r="W61" s="8"/>
    </row>
    <row r="62" spans="2:23" s="9" customFormat="1">
      <c r="B62" s="58"/>
      <c r="C62" s="205"/>
      <c r="D62" s="205"/>
      <c r="G62" s="8"/>
      <c r="H62" s="8"/>
      <c r="I62" s="8"/>
      <c r="J62" s="8"/>
      <c r="K62" s="58"/>
      <c r="L62" s="8"/>
      <c r="M62" s="8"/>
      <c r="N62" s="8"/>
      <c r="P62" s="8"/>
      <c r="Q62" s="10"/>
      <c r="R62" s="10"/>
      <c r="S62" s="8"/>
      <c r="T62" s="8"/>
      <c r="U62" s="8"/>
      <c r="V62" s="8"/>
      <c r="W62" s="8"/>
    </row>
    <row r="63" spans="2:23" s="9" customFormat="1">
      <c r="B63" s="58"/>
      <c r="C63" s="205"/>
      <c r="D63" s="205"/>
      <c r="G63" s="8"/>
      <c r="H63" s="8"/>
      <c r="I63" s="8"/>
      <c r="J63" s="8"/>
      <c r="K63" s="58"/>
      <c r="L63" s="8"/>
      <c r="M63" s="8"/>
      <c r="N63" s="8"/>
      <c r="P63" s="8"/>
      <c r="Q63" s="10"/>
      <c r="R63" s="10"/>
      <c r="S63" s="8"/>
      <c r="T63" s="8"/>
      <c r="U63" s="8"/>
      <c r="V63" s="8"/>
      <c r="W63" s="8"/>
    </row>
    <row r="64" spans="2:23" s="9" customFormat="1">
      <c r="B64" s="58"/>
      <c r="C64" s="205"/>
      <c r="D64" s="205"/>
      <c r="G64" s="8"/>
      <c r="H64" s="8"/>
      <c r="I64" s="8"/>
      <c r="J64" s="8"/>
      <c r="K64" s="58"/>
      <c r="L64" s="8"/>
      <c r="M64" s="8"/>
      <c r="N64" s="8"/>
      <c r="P64" s="8"/>
      <c r="Q64" s="10"/>
      <c r="R64" s="10"/>
      <c r="S64" s="8"/>
      <c r="T64" s="8"/>
      <c r="U64" s="8"/>
      <c r="V64" s="8"/>
      <c r="W64" s="8"/>
    </row>
    <row r="65" spans="2:23" s="9" customFormat="1">
      <c r="B65" s="58"/>
      <c r="C65" s="205"/>
      <c r="D65" s="205"/>
      <c r="G65" s="8"/>
      <c r="H65" s="8"/>
      <c r="I65" s="8"/>
      <c r="J65" s="8"/>
      <c r="K65" s="58"/>
      <c r="L65" s="8"/>
      <c r="M65" s="8"/>
      <c r="N65" s="8"/>
      <c r="P65" s="8"/>
      <c r="Q65" s="10"/>
      <c r="R65" s="10"/>
      <c r="S65" s="8"/>
      <c r="T65" s="8"/>
      <c r="U65" s="8"/>
      <c r="V65" s="8"/>
      <c r="W65" s="8"/>
    </row>
    <row r="66" spans="2:23" s="9" customFormat="1">
      <c r="B66" s="58"/>
      <c r="C66" s="205"/>
      <c r="D66" s="205"/>
      <c r="G66" s="8"/>
      <c r="H66" s="8"/>
      <c r="I66" s="8"/>
      <c r="J66" s="8"/>
      <c r="K66" s="58"/>
      <c r="L66" s="8"/>
      <c r="M66" s="8"/>
      <c r="N66" s="8"/>
      <c r="P66" s="8"/>
      <c r="Q66" s="10"/>
      <c r="R66" s="10"/>
      <c r="S66" s="8"/>
      <c r="T66" s="8"/>
      <c r="U66" s="8"/>
      <c r="V66" s="8"/>
      <c r="W66" s="8"/>
    </row>
    <row r="67" spans="2:23" s="9" customFormat="1">
      <c r="B67" s="58"/>
      <c r="C67" s="205"/>
      <c r="D67" s="205"/>
      <c r="G67" s="8"/>
      <c r="H67" s="8"/>
      <c r="I67" s="8"/>
      <c r="J67" s="8"/>
      <c r="K67" s="58"/>
      <c r="L67" s="8"/>
      <c r="M67" s="8"/>
      <c r="N67" s="8"/>
      <c r="P67" s="8"/>
      <c r="Q67" s="10"/>
      <c r="R67" s="10"/>
      <c r="S67" s="8"/>
      <c r="T67" s="8"/>
      <c r="U67" s="8"/>
      <c r="V67" s="8"/>
      <c r="W67" s="8"/>
    </row>
    <row r="68" spans="2:23" s="9" customFormat="1">
      <c r="B68" s="58"/>
      <c r="C68" s="205"/>
      <c r="D68" s="205"/>
      <c r="G68" s="8"/>
      <c r="H68" s="8"/>
      <c r="I68" s="8"/>
      <c r="J68" s="8"/>
      <c r="K68" s="58"/>
      <c r="L68" s="8"/>
      <c r="M68" s="8"/>
      <c r="N68" s="8"/>
      <c r="P68" s="8"/>
      <c r="Q68" s="10"/>
      <c r="R68" s="10"/>
      <c r="S68" s="8"/>
      <c r="T68" s="8"/>
      <c r="U68" s="8"/>
      <c r="V68" s="8"/>
      <c r="W68" s="8"/>
    </row>
    <row r="69" spans="2:23" s="9" customFormat="1">
      <c r="B69" s="58"/>
      <c r="C69" s="205"/>
      <c r="D69" s="205"/>
      <c r="G69" s="8"/>
      <c r="H69" s="8"/>
      <c r="I69" s="8"/>
      <c r="J69" s="8"/>
      <c r="K69" s="58"/>
      <c r="L69" s="8"/>
      <c r="M69" s="8"/>
      <c r="N69" s="8"/>
      <c r="P69" s="8"/>
      <c r="Q69" s="10"/>
      <c r="R69" s="10"/>
      <c r="S69" s="8"/>
      <c r="T69" s="8"/>
      <c r="U69" s="8"/>
      <c r="V69" s="8"/>
      <c r="W69" s="8"/>
    </row>
    <row r="70" spans="2:23" s="9" customFormat="1">
      <c r="B70" s="58"/>
      <c r="C70" s="205"/>
      <c r="D70" s="205"/>
      <c r="G70" s="8"/>
      <c r="H70" s="8"/>
      <c r="I70" s="8"/>
      <c r="J70" s="8"/>
      <c r="K70" s="58"/>
      <c r="L70" s="8"/>
      <c r="M70" s="8"/>
      <c r="N70" s="8"/>
      <c r="P70" s="8"/>
      <c r="Q70" s="10"/>
      <c r="R70" s="10"/>
      <c r="S70" s="8"/>
      <c r="T70" s="8"/>
      <c r="U70" s="8"/>
      <c r="V70" s="8"/>
      <c r="W70" s="8"/>
    </row>
    <row r="71" spans="2:23" s="9" customFormat="1">
      <c r="B71" s="58"/>
      <c r="C71" s="205"/>
      <c r="D71" s="205"/>
      <c r="G71" s="8"/>
      <c r="H71" s="8"/>
      <c r="I71" s="8"/>
      <c r="J71" s="8"/>
      <c r="K71" s="58"/>
      <c r="L71" s="8"/>
      <c r="M71" s="8"/>
      <c r="N71" s="8"/>
      <c r="P71" s="8"/>
      <c r="Q71" s="10"/>
      <c r="R71" s="10"/>
      <c r="S71" s="8"/>
      <c r="T71" s="8"/>
      <c r="U71" s="8"/>
      <c r="V71" s="8"/>
      <c r="W71" s="8"/>
    </row>
    <row r="72" spans="2:23" s="9" customFormat="1">
      <c r="B72" s="58"/>
      <c r="C72" s="205"/>
      <c r="D72" s="205"/>
      <c r="G72" s="8"/>
      <c r="H72" s="8"/>
      <c r="I72" s="8"/>
      <c r="J72" s="8"/>
      <c r="K72" s="58"/>
      <c r="L72" s="8"/>
      <c r="M72" s="8"/>
      <c r="N72" s="8"/>
      <c r="P72" s="8"/>
      <c r="Q72" s="10"/>
      <c r="R72" s="10"/>
      <c r="S72" s="8"/>
      <c r="T72" s="8"/>
      <c r="U72" s="8"/>
      <c r="V72" s="8"/>
      <c r="W72" s="8"/>
    </row>
    <row r="73" spans="2:23" s="9" customFormat="1">
      <c r="B73" s="58"/>
      <c r="C73" s="205"/>
      <c r="D73" s="205"/>
      <c r="G73" s="8"/>
      <c r="H73" s="8"/>
      <c r="I73" s="8"/>
      <c r="J73" s="8"/>
      <c r="K73" s="58"/>
      <c r="L73" s="8"/>
      <c r="M73" s="8"/>
      <c r="N73" s="8"/>
      <c r="P73" s="8"/>
      <c r="Q73" s="10"/>
      <c r="R73" s="10"/>
      <c r="S73" s="8"/>
      <c r="T73" s="8"/>
      <c r="U73" s="8"/>
      <c r="V73" s="8"/>
      <c r="W73" s="8"/>
    </row>
    <row r="74" spans="2:23" s="9" customFormat="1">
      <c r="B74" s="58"/>
      <c r="C74" s="205"/>
      <c r="D74" s="205"/>
      <c r="G74" s="8"/>
      <c r="H74" s="8"/>
      <c r="I74" s="8"/>
      <c r="J74" s="8"/>
      <c r="K74" s="58"/>
      <c r="L74" s="8"/>
      <c r="M74" s="8"/>
      <c r="N74" s="8"/>
      <c r="P74" s="8"/>
      <c r="Q74" s="10"/>
      <c r="R74" s="10"/>
      <c r="S74" s="8"/>
      <c r="T74" s="8"/>
      <c r="U74" s="8"/>
      <c r="V74" s="8"/>
      <c r="W74" s="8"/>
    </row>
    <row r="75" spans="2:23" s="9" customFormat="1">
      <c r="B75" s="58"/>
      <c r="C75" s="205"/>
      <c r="D75" s="205"/>
      <c r="G75" s="8"/>
      <c r="H75" s="8"/>
      <c r="I75" s="8"/>
      <c r="J75" s="8"/>
      <c r="K75" s="58"/>
      <c r="L75" s="8"/>
      <c r="M75" s="8"/>
      <c r="N75" s="8"/>
      <c r="P75" s="8"/>
      <c r="Q75" s="10"/>
      <c r="R75" s="10"/>
      <c r="S75" s="8"/>
      <c r="T75" s="8"/>
      <c r="U75" s="8"/>
      <c r="V75" s="8"/>
      <c r="W75" s="8"/>
    </row>
    <row r="76" spans="2:23" s="9" customFormat="1">
      <c r="B76" s="58"/>
      <c r="C76" s="205"/>
      <c r="D76" s="205"/>
      <c r="G76" s="8"/>
      <c r="H76" s="8"/>
      <c r="I76" s="8"/>
      <c r="J76" s="8"/>
      <c r="K76" s="58"/>
      <c r="L76" s="8"/>
      <c r="M76" s="8"/>
      <c r="N76" s="8"/>
      <c r="P76" s="8"/>
      <c r="Q76" s="10"/>
      <c r="R76" s="10"/>
      <c r="S76" s="8"/>
      <c r="T76" s="8"/>
      <c r="U76" s="8"/>
      <c r="V76" s="8"/>
      <c r="W76" s="8"/>
    </row>
    <row r="77" spans="2:23" s="9" customFormat="1">
      <c r="B77" s="58"/>
      <c r="C77" s="205"/>
      <c r="D77" s="205"/>
      <c r="G77" s="8"/>
      <c r="H77" s="8"/>
      <c r="I77" s="8"/>
      <c r="J77" s="8"/>
      <c r="K77" s="58"/>
      <c r="L77" s="8"/>
      <c r="M77" s="8"/>
      <c r="N77" s="8"/>
      <c r="P77" s="8"/>
      <c r="Q77" s="10"/>
      <c r="R77" s="10"/>
      <c r="S77" s="8"/>
      <c r="T77" s="8"/>
      <c r="U77" s="8"/>
      <c r="V77" s="8"/>
      <c r="W77" s="8"/>
    </row>
    <row r="78" spans="2:23" s="9" customFormat="1">
      <c r="B78" s="58"/>
      <c r="C78" s="205"/>
      <c r="D78" s="205"/>
      <c r="G78" s="8"/>
      <c r="H78" s="8"/>
      <c r="I78" s="8"/>
      <c r="J78" s="8"/>
      <c r="K78" s="58"/>
      <c r="L78" s="8"/>
      <c r="M78" s="8"/>
      <c r="N78" s="8"/>
      <c r="P78" s="8"/>
      <c r="Q78" s="10"/>
      <c r="R78" s="10"/>
      <c r="S78" s="8"/>
      <c r="T78" s="8"/>
      <c r="U78" s="8"/>
      <c r="V78" s="8"/>
      <c r="W78" s="8"/>
    </row>
    <row r="79" spans="2:23" s="9" customFormat="1">
      <c r="B79" s="58"/>
      <c r="C79" s="205"/>
      <c r="D79" s="205"/>
      <c r="G79" s="8"/>
      <c r="H79" s="8"/>
      <c r="I79" s="8"/>
      <c r="J79" s="8"/>
      <c r="K79" s="58"/>
      <c r="L79" s="8"/>
      <c r="M79" s="8"/>
      <c r="N79" s="8"/>
      <c r="P79" s="8"/>
      <c r="Q79" s="10"/>
      <c r="R79" s="10"/>
      <c r="S79" s="8"/>
      <c r="T79" s="8"/>
      <c r="U79" s="8"/>
      <c r="V79" s="8"/>
      <c r="W79" s="8"/>
    </row>
    <row r="80" spans="2:23" s="9" customFormat="1">
      <c r="B80" s="58"/>
      <c r="C80" s="205"/>
      <c r="D80" s="205"/>
      <c r="G80" s="8"/>
      <c r="H80" s="8"/>
      <c r="I80" s="8"/>
      <c r="J80" s="8"/>
      <c r="K80" s="58"/>
      <c r="L80" s="8"/>
      <c r="M80" s="8"/>
      <c r="N80" s="8"/>
      <c r="P80" s="8"/>
      <c r="Q80" s="10"/>
      <c r="R80" s="10"/>
      <c r="S80" s="8"/>
      <c r="T80" s="8"/>
      <c r="U80" s="8"/>
      <c r="V80" s="8"/>
      <c r="W80" s="8"/>
    </row>
    <row r="81" spans="2:23" s="9" customFormat="1">
      <c r="B81" s="58"/>
      <c r="C81" s="205"/>
      <c r="D81" s="205"/>
      <c r="G81" s="8"/>
      <c r="H81" s="8"/>
      <c r="I81" s="8"/>
      <c r="J81" s="8"/>
      <c r="K81" s="58"/>
      <c r="L81" s="8"/>
      <c r="M81" s="8"/>
      <c r="N81" s="8"/>
      <c r="P81" s="8"/>
      <c r="Q81" s="10"/>
      <c r="R81" s="10"/>
      <c r="S81" s="8"/>
      <c r="T81" s="8"/>
      <c r="U81" s="8"/>
      <c r="V81" s="8"/>
      <c r="W81" s="8"/>
    </row>
    <row r="82" spans="2:23" s="9" customFormat="1">
      <c r="B82" s="58"/>
      <c r="C82" s="205"/>
      <c r="D82" s="205"/>
      <c r="G82" s="8"/>
      <c r="H82" s="8"/>
      <c r="I82" s="8"/>
      <c r="J82" s="8"/>
      <c r="K82" s="58"/>
      <c r="L82" s="8"/>
      <c r="M82" s="8"/>
      <c r="N82" s="8"/>
      <c r="P82" s="8"/>
      <c r="Q82" s="10"/>
      <c r="R82" s="10"/>
      <c r="S82" s="8"/>
      <c r="T82" s="8"/>
      <c r="U82" s="8"/>
      <c r="V82" s="8"/>
      <c r="W82" s="8"/>
    </row>
    <row r="83" spans="2:23" s="9" customFormat="1">
      <c r="B83" s="58"/>
      <c r="C83" s="205"/>
      <c r="D83" s="205"/>
      <c r="G83" s="8"/>
      <c r="H83" s="8"/>
      <c r="I83" s="8"/>
      <c r="J83" s="8"/>
      <c r="K83" s="58"/>
      <c r="L83" s="8"/>
      <c r="M83" s="8"/>
      <c r="N83" s="8"/>
      <c r="P83" s="8"/>
      <c r="Q83" s="10"/>
      <c r="R83" s="10"/>
      <c r="S83" s="8"/>
      <c r="T83" s="8"/>
      <c r="U83" s="8"/>
      <c r="V83" s="8"/>
      <c r="W83" s="8"/>
    </row>
    <row r="84" spans="2:23" s="9" customFormat="1">
      <c r="B84" s="58"/>
      <c r="C84" s="205"/>
      <c r="D84" s="205"/>
      <c r="G84" s="8"/>
      <c r="H84" s="8"/>
      <c r="I84" s="8"/>
      <c r="J84" s="8"/>
      <c r="K84" s="58"/>
      <c r="L84" s="8"/>
      <c r="M84" s="8"/>
      <c r="N84" s="8"/>
      <c r="P84" s="8"/>
      <c r="Q84" s="10"/>
      <c r="R84" s="10"/>
      <c r="S84" s="8"/>
      <c r="T84" s="8"/>
      <c r="U84" s="8"/>
      <c r="V84" s="8"/>
      <c r="W84" s="8"/>
    </row>
    <row r="85" spans="2:23" s="9" customFormat="1">
      <c r="B85" s="58"/>
      <c r="C85" s="205"/>
      <c r="D85" s="205"/>
      <c r="G85" s="8"/>
      <c r="H85" s="8"/>
      <c r="I85" s="8"/>
      <c r="J85" s="8"/>
      <c r="K85" s="58"/>
      <c r="L85" s="8"/>
      <c r="M85" s="8"/>
      <c r="N85" s="8"/>
      <c r="P85" s="8"/>
      <c r="Q85" s="10"/>
      <c r="R85" s="10"/>
      <c r="S85" s="8"/>
      <c r="T85" s="8"/>
      <c r="U85" s="8"/>
      <c r="V85" s="8"/>
      <c r="W85" s="8"/>
    </row>
    <row r="86" spans="2:23" s="9" customFormat="1">
      <c r="B86" s="58"/>
      <c r="C86" s="205"/>
      <c r="D86" s="205"/>
      <c r="G86" s="8"/>
      <c r="H86" s="8"/>
      <c r="I86" s="8"/>
      <c r="J86" s="8"/>
      <c r="K86" s="58"/>
      <c r="L86" s="8"/>
      <c r="M86" s="8"/>
      <c r="N86" s="8"/>
      <c r="P86" s="8"/>
      <c r="Q86" s="10"/>
      <c r="R86" s="10"/>
      <c r="S86" s="8"/>
      <c r="T86" s="8"/>
      <c r="U86" s="8"/>
      <c r="V86" s="8"/>
      <c r="W86" s="8"/>
    </row>
    <row r="87" spans="2:23" s="9" customFormat="1">
      <c r="B87" s="58"/>
      <c r="C87" s="205"/>
      <c r="D87" s="205"/>
      <c r="G87" s="8"/>
      <c r="H87" s="8"/>
      <c r="I87" s="8"/>
      <c r="J87" s="8"/>
      <c r="K87" s="58"/>
      <c r="L87" s="8"/>
      <c r="M87" s="8"/>
      <c r="N87" s="8"/>
      <c r="P87" s="8"/>
      <c r="Q87" s="10"/>
      <c r="R87" s="10"/>
      <c r="S87" s="8"/>
      <c r="T87" s="8"/>
      <c r="U87" s="8"/>
      <c r="V87" s="8"/>
      <c r="W87" s="8"/>
    </row>
    <row r="88" spans="2:23" s="9" customFormat="1">
      <c r="B88" s="58"/>
      <c r="C88" s="205"/>
      <c r="D88" s="205"/>
      <c r="G88" s="8"/>
      <c r="H88" s="8"/>
      <c r="I88" s="8"/>
      <c r="J88" s="8"/>
      <c r="K88" s="58"/>
      <c r="L88" s="8"/>
      <c r="M88" s="8"/>
      <c r="N88" s="8"/>
      <c r="P88" s="8"/>
      <c r="Q88" s="10"/>
      <c r="R88" s="10"/>
      <c r="S88" s="8"/>
      <c r="T88" s="8"/>
      <c r="U88" s="8"/>
      <c r="V88" s="8"/>
      <c r="W88" s="8"/>
    </row>
    <row r="89" spans="2:23" s="9" customFormat="1">
      <c r="B89" s="58"/>
      <c r="C89" s="205"/>
      <c r="D89" s="205"/>
      <c r="G89" s="8"/>
      <c r="H89" s="8"/>
      <c r="I89" s="8"/>
      <c r="J89" s="8"/>
      <c r="K89" s="58"/>
      <c r="L89" s="8"/>
      <c r="M89" s="8"/>
      <c r="N89" s="8"/>
      <c r="P89" s="8"/>
      <c r="Q89" s="10"/>
      <c r="R89" s="10"/>
      <c r="S89" s="8"/>
      <c r="T89" s="8"/>
      <c r="U89" s="8"/>
      <c r="V89" s="8"/>
      <c r="W89" s="8"/>
    </row>
    <row r="90" spans="2:23" s="9" customFormat="1">
      <c r="B90" s="58"/>
      <c r="C90" s="205"/>
      <c r="D90" s="205"/>
      <c r="G90" s="8"/>
      <c r="H90" s="8"/>
      <c r="I90" s="8"/>
      <c r="J90" s="8"/>
      <c r="K90" s="58"/>
      <c r="L90" s="8"/>
      <c r="M90" s="8"/>
      <c r="N90" s="8"/>
      <c r="P90" s="8"/>
      <c r="Q90" s="10"/>
      <c r="R90" s="10"/>
      <c r="S90" s="8"/>
      <c r="T90" s="8"/>
      <c r="U90" s="8"/>
      <c r="V90" s="8"/>
      <c r="W90" s="8"/>
    </row>
    <row r="91" spans="2:23" s="9" customFormat="1">
      <c r="B91" s="58"/>
      <c r="C91" s="205"/>
      <c r="D91" s="205"/>
      <c r="G91" s="8"/>
      <c r="H91" s="8"/>
      <c r="I91" s="8"/>
      <c r="J91" s="8"/>
      <c r="K91" s="58"/>
      <c r="L91" s="8"/>
      <c r="M91" s="8"/>
      <c r="N91" s="8"/>
      <c r="P91" s="8"/>
      <c r="Q91" s="10"/>
      <c r="R91" s="10"/>
      <c r="S91" s="8"/>
      <c r="T91" s="8"/>
      <c r="U91" s="8"/>
      <c r="V91" s="8"/>
      <c r="W91" s="8"/>
    </row>
    <row r="92" spans="2:23" s="9" customFormat="1">
      <c r="B92" s="58"/>
      <c r="C92" s="205"/>
      <c r="D92" s="205"/>
      <c r="G92" s="8"/>
      <c r="H92" s="8"/>
      <c r="I92" s="8"/>
      <c r="J92" s="8"/>
      <c r="K92" s="58"/>
      <c r="L92" s="8"/>
      <c r="M92" s="8"/>
      <c r="N92" s="8"/>
      <c r="P92" s="8"/>
      <c r="Q92" s="10"/>
      <c r="R92" s="10"/>
      <c r="S92" s="8"/>
      <c r="T92" s="8"/>
      <c r="U92" s="8"/>
      <c r="V92" s="8"/>
      <c r="W92" s="8"/>
    </row>
    <row r="93" spans="2:23" s="9" customFormat="1">
      <c r="B93" s="58"/>
      <c r="C93" s="205"/>
      <c r="D93" s="205"/>
      <c r="G93" s="8"/>
      <c r="H93" s="8"/>
      <c r="I93" s="8"/>
      <c r="J93" s="8"/>
      <c r="K93" s="58"/>
      <c r="L93" s="8"/>
      <c r="M93" s="8"/>
      <c r="N93" s="8"/>
      <c r="P93" s="8"/>
      <c r="Q93" s="10"/>
      <c r="R93" s="10"/>
      <c r="S93" s="8"/>
      <c r="T93" s="8"/>
      <c r="U93" s="8"/>
      <c r="V93" s="8"/>
      <c r="W93" s="8"/>
    </row>
    <row r="94" spans="2:23" s="9" customFormat="1">
      <c r="B94" s="58"/>
      <c r="C94" s="205"/>
      <c r="D94" s="205"/>
      <c r="G94" s="8"/>
      <c r="H94" s="8"/>
      <c r="I94" s="8"/>
      <c r="J94" s="8"/>
      <c r="K94" s="58"/>
      <c r="L94" s="8"/>
      <c r="M94" s="8"/>
      <c r="N94" s="8"/>
      <c r="P94" s="8"/>
      <c r="Q94" s="10"/>
      <c r="R94" s="10"/>
      <c r="S94" s="8"/>
      <c r="T94" s="8"/>
      <c r="U94" s="8"/>
      <c r="V94" s="8"/>
      <c r="W94" s="8"/>
    </row>
    <row r="95" spans="2:23" s="9" customFormat="1">
      <c r="B95" s="58"/>
      <c r="C95" s="205"/>
      <c r="D95" s="205"/>
      <c r="G95" s="8"/>
      <c r="H95" s="8"/>
      <c r="I95" s="8"/>
      <c r="J95" s="8"/>
      <c r="K95" s="58"/>
      <c r="L95" s="8"/>
      <c r="M95" s="8"/>
      <c r="N95" s="8"/>
      <c r="P95" s="8"/>
      <c r="Q95" s="10"/>
      <c r="R95" s="10"/>
      <c r="S95" s="8"/>
      <c r="T95" s="8"/>
      <c r="U95" s="8"/>
      <c r="V95" s="8"/>
      <c r="W95" s="8"/>
    </row>
    <row r="96" spans="2:23" s="9" customFormat="1">
      <c r="B96" s="58"/>
      <c r="C96" s="205"/>
      <c r="D96" s="205"/>
      <c r="G96" s="8"/>
      <c r="H96" s="8"/>
      <c r="I96" s="8"/>
      <c r="J96" s="8"/>
      <c r="K96" s="58"/>
      <c r="L96" s="8"/>
      <c r="M96" s="8"/>
      <c r="N96" s="8"/>
      <c r="P96" s="8"/>
      <c r="Q96" s="10"/>
      <c r="R96" s="10"/>
      <c r="S96" s="8"/>
      <c r="T96" s="8"/>
      <c r="U96" s="8"/>
      <c r="V96" s="8"/>
      <c r="W96" s="8"/>
    </row>
    <row r="97" spans="2:23" s="9" customFormat="1">
      <c r="B97" s="58"/>
      <c r="C97" s="205"/>
      <c r="D97" s="205"/>
      <c r="G97" s="8"/>
      <c r="H97" s="8"/>
      <c r="I97" s="8"/>
      <c r="J97" s="8"/>
      <c r="K97" s="58"/>
      <c r="L97" s="8"/>
      <c r="M97" s="8"/>
      <c r="N97" s="8"/>
      <c r="P97" s="8"/>
      <c r="Q97" s="10"/>
      <c r="R97" s="10"/>
      <c r="S97" s="8"/>
      <c r="T97" s="8"/>
      <c r="U97" s="8"/>
      <c r="V97" s="8"/>
      <c r="W97" s="8"/>
    </row>
    <row r="98" spans="2:23" s="9" customFormat="1">
      <c r="B98" s="58"/>
      <c r="C98" s="205"/>
      <c r="D98" s="205"/>
      <c r="G98" s="8"/>
      <c r="H98" s="8"/>
      <c r="I98" s="8"/>
      <c r="J98" s="8"/>
      <c r="K98" s="58"/>
      <c r="L98" s="8"/>
      <c r="M98" s="8"/>
      <c r="N98" s="8"/>
      <c r="P98" s="8"/>
      <c r="Q98" s="10"/>
      <c r="R98" s="10"/>
      <c r="S98" s="8"/>
      <c r="T98" s="8"/>
      <c r="U98" s="8"/>
      <c r="V98" s="8"/>
      <c r="W98" s="8"/>
    </row>
    <row r="99" spans="2:23" s="9" customFormat="1">
      <c r="B99" s="58"/>
      <c r="C99" s="205"/>
      <c r="D99" s="205"/>
      <c r="G99" s="8"/>
      <c r="H99" s="8"/>
      <c r="I99" s="8"/>
      <c r="J99" s="8"/>
      <c r="K99" s="58"/>
      <c r="L99" s="8"/>
      <c r="M99" s="8"/>
      <c r="N99" s="8"/>
      <c r="P99" s="8"/>
      <c r="Q99" s="10"/>
      <c r="R99" s="10"/>
      <c r="S99" s="8"/>
      <c r="T99" s="8"/>
      <c r="U99" s="8"/>
      <c r="V99" s="8"/>
      <c r="W99" s="8"/>
    </row>
    <row r="100" spans="2:23" s="9" customFormat="1">
      <c r="B100" s="58"/>
      <c r="C100" s="205"/>
      <c r="D100" s="205"/>
      <c r="G100" s="8"/>
      <c r="H100" s="8"/>
      <c r="I100" s="8"/>
      <c r="J100" s="8"/>
      <c r="K100" s="58"/>
      <c r="L100" s="8"/>
      <c r="M100" s="8"/>
      <c r="N100" s="8"/>
      <c r="P100" s="8"/>
      <c r="Q100" s="10"/>
      <c r="R100" s="10"/>
      <c r="S100" s="8"/>
      <c r="T100" s="8"/>
      <c r="U100" s="8"/>
      <c r="V100" s="8"/>
      <c r="W100" s="8"/>
    </row>
    <row r="101" spans="2:23" s="9" customFormat="1">
      <c r="B101" s="58"/>
      <c r="C101" s="205"/>
      <c r="D101" s="205"/>
      <c r="G101" s="8"/>
      <c r="H101" s="8"/>
      <c r="I101" s="8"/>
      <c r="J101" s="8"/>
      <c r="K101" s="58"/>
      <c r="L101" s="8"/>
      <c r="M101" s="8"/>
      <c r="N101" s="8"/>
      <c r="P101" s="8"/>
      <c r="Q101" s="10"/>
      <c r="R101" s="10"/>
      <c r="S101" s="8"/>
      <c r="T101" s="8"/>
      <c r="U101" s="8"/>
      <c r="V101" s="8"/>
      <c r="W101" s="8"/>
    </row>
    <row r="102" spans="2:23" s="9" customFormat="1">
      <c r="B102" s="58"/>
      <c r="C102" s="205"/>
      <c r="D102" s="205"/>
      <c r="G102" s="8"/>
      <c r="H102" s="8"/>
      <c r="I102" s="8"/>
      <c r="J102" s="8"/>
      <c r="K102" s="58"/>
      <c r="L102" s="8"/>
      <c r="M102" s="8"/>
      <c r="N102" s="8"/>
      <c r="P102" s="8"/>
      <c r="Q102" s="10"/>
      <c r="R102" s="10"/>
      <c r="S102" s="8"/>
      <c r="T102" s="8"/>
      <c r="U102" s="8"/>
      <c r="V102" s="8"/>
      <c r="W102" s="8"/>
    </row>
    <row r="103" spans="2:23" s="9" customFormat="1">
      <c r="B103" s="58"/>
      <c r="C103" s="205"/>
      <c r="D103" s="205"/>
      <c r="G103" s="8"/>
      <c r="H103" s="8"/>
      <c r="I103" s="8"/>
      <c r="J103" s="8"/>
      <c r="K103" s="58"/>
      <c r="L103" s="8"/>
      <c r="M103" s="8"/>
      <c r="N103" s="8"/>
      <c r="P103" s="8"/>
      <c r="Q103" s="10"/>
      <c r="R103" s="10"/>
      <c r="S103" s="8"/>
      <c r="T103" s="8"/>
      <c r="U103" s="8"/>
      <c r="V103" s="8"/>
      <c r="W103" s="8"/>
    </row>
    <row r="104" spans="2:23" s="9" customFormat="1">
      <c r="B104" s="58"/>
      <c r="C104" s="205"/>
      <c r="D104" s="205"/>
      <c r="G104" s="8"/>
      <c r="H104" s="8"/>
      <c r="I104" s="8"/>
      <c r="J104" s="8"/>
      <c r="K104" s="58"/>
      <c r="L104" s="8"/>
      <c r="M104" s="8"/>
      <c r="N104" s="8"/>
      <c r="P104" s="8"/>
      <c r="Q104" s="10"/>
      <c r="R104" s="10"/>
      <c r="S104" s="8"/>
      <c r="T104" s="8"/>
      <c r="U104" s="8"/>
      <c r="V104" s="8"/>
      <c r="W104" s="8"/>
    </row>
    <row r="105" spans="2:23" s="9" customFormat="1">
      <c r="B105" s="58"/>
      <c r="C105" s="205"/>
      <c r="D105" s="205"/>
      <c r="G105" s="8"/>
      <c r="H105" s="8"/>
      <c r="I105" s="8"/>
      <c r="J105" s="8"/>
      <c r="K105" s="58"/>
      <c r="L105" s="8"/>
      <c r="M105" s="8"/>
      <c r="N105" s="8"/>
      <c r="P105" s="8"/>
      <c r="Q105" s="10"/>
      <c r="R105" s="10"/>
      <c r="S105" s="8"/>
      <c r="T105" s="8"/>
      <c r="U105" s="8"/>
      <c r="V105" s="8"/>
      <c r="W105" s="8"/>
    </row>
    <row r="106" spans="2:23" s="9" customFormat="1">
      <c r="B106" s="58"/>
      <c r="C106" s="205"/>
      <c r="D106" s="205"/>
      <c r="G106" s="8"/>
      <c r="H106" s="8"/>
      <c r="I106" s="8"/>
      <c r="J106" s="8"/>
      <c r="K106" s="58"/>
      <c r="L106" s="8"/>
      <c r="M106" s="8"/>
      <c r="N106" s="8"/>
      <c r="P106" s="8"/>
      <c r="Q106" s="10"/>
      <c r="R106" s="10"/>
      <c r="S106" s="8"/>
      <c r="T106" s="8"/>
      <c r="U106" s="8"/>
      <c r="V106" s="8"/>
      <c r="W106" s="8"/>
    </row>
    <row r="107" spans="2:23" s="9" customFormat="1">
      <c r="B107" s="58"/>
      <c r="C107" s="205"/>
      <c r="D107" s="205"/>
      <c r="G107" s="8"/>
      <c r="H107" s="8"/>
      <c r="I107" s="8"/>
      <c r="J107" s="8"/>
      <c r="K107" s="58"/>
      <c r="L107" s="8"/>
      <c r="M107" s="8"/>
      <c r="N107" s="8"/>
      <c r="P107" s="8"/>
      <c r="Q107" s="10"/>
      <c r="R107" s="10"/>
      <c r="S107" s="8"/>
      <c r="T107" s="8"/>
      <c r="U107" s="8"/>
      <c r="V107" s="8"/>
      <c r="W107" s="8"/>
    </row>
    <row r="108" spans="2:23" s="9" customFormat="1">
      <c r="B108" s="58"/>
      <c r="C108" s="205"/>
      <c r="D108" s="205"/>
      <c r="G108" s="8"/>
      <c r="H108" s="8"/>
      <c r="I108" s="8"/>
      <c r="J108" s="8"/>
      <c r="K108" s="58"/>
      <c r="L108" s="8"/>
      <c r="M108" s="8"/>
      <c r="N108" s="8"/>
      <c r="P108" s="8"/>
      <c r="Q108" s="10"/>
      <c r="R108" s="10"/>
      <c r="S108" s="8"/>
      <c r="T108" s="8"/>
      <c r="U108" s="8"/>
      <c r="V108" s="8"/>
      <c r="W108" s="8"/>
    </row>
    <row r="109" spans="2:23" s="9" customFormat="1">
      <c r="B109" s="58"/>
      <c r="C109" s="205"/>
      <c r="D109" s="205"/>
      <c r="G109" s="8"/>
      <c r="H109" s="8"/>
      <c r="I109" s="8"/>
      <c r="J109" s="8"/>
      <c r="K109" s="58"/>
      <c r="L109" s="8"/>
      <c r="M109" s="8"/>
      <c r="N109" s="8"/>
      <c r="P109" s="8"/>
      <c r="Q109" s="10"/>
      <c r="R109" s="10"/>
      <c r="S109" s="8"/>
      <c r="T109" s="8"/>
      <c r="U109" s="8"/>
      <c r="V109" s="8"/>
      <c r="W109" s="8"/>
    </row>
    <row r="110" spans="2:23" s="9" customFormat="1">
      <c r="B110" s="58"/>
      <c r="C110" s="205"/>
      <c r="D110" s="205"/>
      <c r="G110" s="8"/>
      <c r="H110" s="8"/>
      <c r="I110" s="8"/>
      <c r="J110" s="8"/>
      <c r="K110" s="58"/>
      <c r="L110" s="8"/>
      <c r="M110" s="8"/>
      <c r="N110" s="8"/>
      <c r="P110" s="8"/>
      <c r="Q110" s="10"/>
      <c r="R110" s="10"/>
      <c r="S110" s="8"/>
      <c r="T110" s="8"/>
      <c r="U110" s="8"/>
      <c r="V110" s="8"/>
      <c r="W110" s="8"/>
    </row>
    <row r="111" spans="2:23" s="9" customFormat="1">
      <c r="B111" s="58"/>
      <c r="C111" s="205"/>
      <c r="D111" s="205"/>
      <c r="G111" s="8"/>
      <c r="H111" s="8"/>
      <c r="I111" s="8"/>
      <c r="J111" s="8"/>
      <c r="K111" s="58"/>
      <c r="L111" s="8"/>
      <c r="M111" s="8"/>
      <c r="N111" s="8"/>
      <c r="P111" s="8"/>
      <c r="Q111" s="10"/>
      <c r="R111" s="10"/>
      <c r="S111" s="8"/>
      <c r="T111" s="8"/>
      <c r="U111" s="8"/>
      <c r="V111" s="8"/>
      <c r="W111" s="8"/>
    </row>
    <row r="112" spans="2:23" s="9" customFormat="1">
      <c r="B112" s="58"/>
      <c r="C112" s="205"/>
      <c r="D112" s="205"/>
      <c r="G112" s="8"/>
      <c r="H112" s="8"/>
      <c r="I112" s="8"/>
      <c r="J112" s="8"/>
      <c r="K112" s="58"/>
      <c r="L112" s="8"/>
      <c r="M112" s="8"/>
      <c r="N112" s="8"/>
      <c r="P112" s="8"/>
      <c r="Q112" s="10"/>
      <c r="R112" s="10"/>
      <c r="S112" s="8"/>
      <c r="T112" s="8"/>
      <c r="U112" s="8"/>
      <c r="V112" s="8"/>
      <c r="W112" s="8"/>
    </row>
    <row r="113" spans="2:23" s="9" customFormat="1">
      <c r="B113" s="58"/>
      <c r="C113" s="205"/>
      <c r="D113" s="205"/>
      <c r="G113" s="8"/>
      <c r="H113" s="8"/>
      <c r="I113" s="8"/>
      <c r="J113" s="8"/>
      <c r="K113" s="58"/>
      <c r="L113" s="8"/>
      <c r="M113" s="8"/>
      <c r="N113" s="8"/>
      <c r="P113" s="8"/>
      <c r="Q113" s="10"/>
      <c r="R113" s="10"/>
      <c r="S113" s="8"/>
      <c r="T113" s="8"/>
      <c r="U113" s="8"/>
      <c r="V113" s="8"/>
      <c r="W113" s="8"/>
    </row>
    <row r="114" spans="2:23" s="9" customFormat="1">
      <c r="B114" s="58"/>
      <c r="C114" s="205"/>
      <c r="D114" s="205"/>
      <c r="G114" s="8"/>
      <c r="H114" s="8"/>
      <c r="I114" s="8"/>
      <c r="J114" s="8"/>
      <c r="K114" s="58"/>
      <c r="L114" s="8"/>
      <c r="M114" s="8"/>
      <c r="N114" s="8"/>
      <c r="P114" s="8"/>
      <c r="Q114" s="10"/>
      <c r="R114" s="10"/>
      <c r="S114" s="8"/>
      <c r="T114" s="8"/>
      <c r="U114" s="8"/>
      <c r="V114" s="8"/>
      <c r="W114" s="8"/>
    </row>
    <row r="115" spans="2:23" s="9" customFormat="1">
      <c r="B115" s="58"/>
      <c r="C115" s="205"/>
      <c r="D115" s="205"/>
      <c r="G115" s="8"/>
      <c r="H115" s="8"/>
      <c r="I115" s="8"/>
      <c r="J115" s="8"/>
      <c r="K115" s="58"/>
      <c r="L115" s="8"/>
      <c r="M115" s="8"/>
      <c r="N115" s="8"/>
      <c r="P115" s="8"/>
      <c r="Q115" s="10"/>
      <c r="R115" s="10"/>
      <c r="S115" s="8"/>
      <c r="T115" s="8"/>
      <c r="U115" s="8"/>
      <c r="V115" s="8"/>
      <c r="W115" s="8"/>
    </row>
    <row r="116" spans="2:23" s="9" customFormat="1">
      <c r="B116" s="58"/>
      <c r="C116" s="205"/>
      <c r="D116" s="205"/>
      <c r="G116" s="8"/>
      <c r="H116" s="8"/>
      <c r="I116" s="8"/>
      <c r="J116" s="8"/>
      <c r="K116" s="58"/>
      <c r="L116" s="8"/>
      <c r="M116" s="8"/>
      <c r="N116" s="8"/>
      <c r="P116" s="8"/>
      <c r="Q116" s="10"/>
      <c r="R116" s="10"/>
      <c r="S116" s="8"/>
      <c r="T116" s="8"/>
      <c r="U116" s="8"/>
      <c r="V116" s="8"/>
      <c r="W116" s="8"/>
    </row>
    <row r="117" spans="2:23" s="9" customFormat="1">
      <c r="B117" s="58"/>
      <c r="C117" s="205"/>
      <c r="D117" s="205"/>
      <c r="G117" s="8"/>
      <c r="H117" s="8"/>
      <c r="I117" s="8"/>
      <c r="J117" s="8"/>
      <c r="K117" s="58"/>
      <c r="L117" s="8"/>
      <c r="M117" s="8"/>
      <c r="N117" s="8"/>
      <c r="P117" s="8"/>
      <c r="Q117" s="10"/>
      <c r="R117" s="10"/>
      <c r="S117" s="8"/>
      <c r="T117" s="8"/>
      <c r="U117" s="8"/>
      <c r="V117" s="8"/>
      <c r="W117" s="8"/>
    </row>
    <row r="118" spans="2:23" s="9" customFormat="1">
      <c r="B118" s="58"/>
      <c r="C118" s="205"/>
      <c r="D118" s="205"/>
      <c r="G118" s="8"/>
      <c r="H118" s="8"/>
      <c r="I118" s="8"/>
      <c r="J118" s="8"/>
      <c r="K118" s="58"/>
      <c r="L118" s="8"/>
      <c r="M118" s="8"/>
      <c r="N118" s="8"/>
      <c r="P118" s="8"/>
      <c r="Q118" s="10"/>
      <c r="R118" s="10"/>
      <c r="S118" s="8"/>
      <c r="T118" s="8"/>
      <c r="U118" s="8"/>
      <c r="V118" s="8"/>
      <c r="W118" s="8"/>
    </row>
    <row r="119" spans="2:23" s="9" customFormat="1">
      <c r="B119" s="58"/>
      <c r="C119" s="205"/>
      <c r="D119" s="205"/>
      <c r="G119" s="8"/>
      <c r="H119" s="8"/>
      <c r="I119" s="8"/>
      <c r="J119" s="8"/>
      <c r="K119" s="58"/>
      <c r="L119" s="8"/>
      <c r="M119" s="8"/>
      <c r="N119" s="8"/>
      <c r="P119" s="8"/>
      <c r="Q119" s="10"/>
      <c r="R119" s="10"/>
      <c r="S119" s="8"/>
      <c r="T119" s="8"/>
      <c r="U119" s="8"/>
      <c r="V119" s="8"/>
      <c r="W119" s="8"/>
    </row>
    <row r="120" spans="2:23" s="9" customFormat="1">
      <c r="B120" s="58"/>
      <c r="C120" s="205"/>
      <c r="D120" s="205"/>
      <c r="G120" s="8"/>
      <c r="H120" s="8"/>
      <c r="I120" s="8"/>
      <c r="J120" s="8"/>
      <c r="K120" s="58"/>
      <c r="L120" s="8"/>
      <c r="M120" s="8"/>
      <c r="N120" s="8"/>
      <c r="P120" s="8"/>
      <c r="Q120" s="10"/>
      <c r="R120" s="10"/>
      <c r="S120" s="8"/>
      <c r="T120" s="8"/>
      <c r="U120" s="8"/>
      <c r="V120" s="8"/>
      <c r="W120" s="8"/>
    </row>
    <row r="121" spans="2:23" s="9" customFormat="1">
      <c r="B121" s="58"/>
      <c r="C121" s="205"/>
      <c r="D121" s="205"/>
      <c r="G121" s="8"/>
      <c r="H121" s="8"/>
      <c r="I121" s="8"/>
      <c r="J121" s="8"/>
      <c r="K121" s="58"/>
      <c r="L121" s="8"/>
      <c r="M121" s="8"/>
      <c r="N121" s="8"/>
      <c r="P121" s="8"/>
      <c r="Q121" s="10"/>
      <c r="R121" s="10"/>
      <c r="S121" s="8"/>
      <c r="T121" s="8"/>
      <c r="U121" s="8"/>
      <c r="V121" s="8"/>
      <c r="W121" s="8"/>
    </row>
    <row r="122" spans="2:23" s="9" customFormat="1">
      <c r="B122" s="58"/>
      <c r="C122" s="205"/>
      <c r="D122" s="205"/>
      <c r="G122" s="8"/>
      <c r="H122" s="8"/>
      <c r="I122" s="8"/>
      <c r="J122" s="8"/>
      <c r="K122" s="58"/>
      <c r="L122" s="8"/>
      <c r="M122" s="8"/>
      <c r="N122" s="8"/>
      <c r="P122" s="8"/>
      <c r="Q122" s="10"/>
      <c r="R122" s="10"/>
      <c r="S122" s="8"/>
      <c r="T122" s="8"/>
      <c r="U122" s="8"/>
      <c r="V122" s="8"/>
      <c r="W122" s="8"/>
    </row>
    <row r="123" spans="2:23" s="9" customFormat="1">
      <c r="B123" s="58"/>
      <c r="C123" s="205"/>
      <c r="D123" s="205"/>
      <c r="G123" s="8"/>
      <c r="H123" s="8"/>
      <c r="I123" s="8"/>
      <c r="J123" s="8"/>
      <c r="K123" s="58"/>
      <c r="L123" s="8"/>
      <c r="M123" s="8"/>
      <c r="N123" s="8"/>
      <c r="P123" s="8"/>
      <c r="Q123" s="10"/>
      <c r="R123" s="10"/>
      <c r="S123" s="8"/>
      <c r="T123" s="8"/>
      <c r="U123" s="8"/>
      <c r="V123" s="8"/>
      <c r="W123" s="8"/>
    </row>
    <row r="124" spans="2:23" s="9" customFormat="1">
      <c r="B124" s="58"/>
      <c r="C124" s="205"/>
      <c r="D124" s="205"/>
      <c r="G124" s="8"/>
      <c r="H124" s="8"/>
      <c r="I124" s="8"/>
      <c r="J124" s="8"/>
      <c r="K124" s="58"/>
      <c r="L124" s="8"/>
      <c r="M124" s="8"/>
      <c r="N124" s="8"/>
      <c r="P124" s="8"/>
      <c r="Q124" s="10"/>
      <c r="R124" s="10"/>
      <c r="S124" s="8"/>
      <c r="T124" s="8"/>
      <c r="U124" s="8"/>
      <c r="V124" s="8"/>
      <c r="W124" s="8"/>
    </row>
    <row r="125" spans="2:23" s="9" customFormat="1">
      <c r="B125" s="58"/>
      <c r="C125" s="205"/>
      <c r="D125" s="205"/>
      <c r="G125" s="8"/>
      <c r="H125" s="8"/>
      <c r="I125" s="8"/>
      <c r="J125" s="8"/>
      <c r="K125" s="58"/>
      <c r="L125" s="8"/>
      <c r="M125" s="8"/>
      <c r="N125" s="8"/>
      <c r="P125" s="8"/>
      <c r="Q125" s="10"/>
      <c r="R125" s="10"/>
      <c r="S125" s="8"/>
      <c r="T125" s="8"/>
      <c r="U125" s="8"/>
      <c r="V125" s="8"/>
      <c r="W125" s="8"/>
    </row>
    <row r="126" spans="2:23" s="9" customFormat="1">
      <c r="B126" s="58"/>
      <c r="C126" s="205"/>
      <c r="D126" s="205"/>
      <c r="G126" s="8"/>
      <c r="H126" s="8"/>
      <c r="I126" s="8"/>
      <c r="J126" s="8"/>
      <c r="K126" s="58"/>
      <c r="L126" s="8"/>
      <c r="M126" s="8"/>
      <c r="N126" s="8"/>
      <c r="P126" s="8"/>
      <c r="Q126" s="10"/>
      <c r="R126" s="10"/>
      <c r="S126" s="8"/>
      <c r="T126" s="8"/>
      <c r="U126" s="8"/>
      <c r="V126" s="8"/>
      <c r="W126" s="8"/>
    </row>
    <row r="127" spans="2:23" s="9" customFormat="1">
      <c r="B127" s="58"/>
      <c r="C127" s="205"/>
      <c r="D127" s="205"/>
      <c r="G127" s="8"/>
      <c r="H127" s="8"/>
      <c r="I127" s="8"/>
      <c r="J127" s="8"/>
      <c r="K127" s="58"/>
      <c r="L127" s="8"/>
      <c r="M127" s="8"/>
      <c r="N127" s="8"/>
      <c r="P127" s="8"/>
      <c r="Q127" s="10"/>
      <c r="R127" s="10"/>
      <c r="S127" s="8"/>
      <c r="T127" s="8"/>
      <c r="U127" s="8"/>
      <c r="V127" s="8"/>
      <c r="W127" s="8"/>
    </row>
    <row r="128" spans="2:23" s="9" customFormat="1">
      <c r="B128" s="58"/>
      <c r="C128" s="205"/>
      <c r="D128" s="205"/>
      <c r="G128" s="8"/>
      <c r="H128" s="8"/>
      <c r="I128" s="8"/>
      <c r="J128" s="8"/>
      <c r="K128" s="58"/>
      <c r="L128" s="8"/>
      <c r="M128" s="8"/>
      <c r="N128" s="8"/>
      <c r="P128" s="8"/>
      <c r="Q128" s="10"/>
      <c r="R128" s="10"/>
      <c r="S128" s="8"/>
      <c r="T128" s="8"/>
      <c r="U128" s="8"/>
      <c r="V128" s="8"/>
      <c r="W128" s="8"/>
    </row>
    <row r="129" spans="2:23" s="9" customFormat="1">
      <c r="B129" s="58"/>
      <c r="C129" s="205"/>
      <c r="D129" s="205"/>
      <c r="G129" s="8"/>
      <c r="H129" s="8"/>
      <c r="I129" s="8"/>
      <c r="J129" s="8"/>
      <c r="K129" s="58"/>
      <c r="L129" s="8"/>
      <c r="M129" s="8"/>
      <c r="N129" s="8"/>
      <c r="P129" s="8"/>
      <c r="Q129" s="10"/>
      <c r="R129" s="10"/>
      <c r="S129" s="8"/>
      <c r="T129" s="8"/>
      <c r="U129" s="8"/>
      <c r="V129" s="8"/>
      <c r="W129" s="8"/>
    </row>
    <row r="130" spans="2:23" s="9" customFormat="1">
      <c r="B130" s="58"/>
      <c r="C130" s="205"/>
      <c r="D130" s="205"/>
      <c r="G130" s="8"/>
      <c r="H130" s="8"/>
      <c r="I130" s="8"/>
      <c r="J130" s="8"/>
      <c r="K130" s="58"/>
      <c r="L130" s="8"/>
      <c r="M130" s="8"/>
      <c r="N130" s="8"/>
      <c r="P130" s="8"/>
      <c r="Q130" s="10"/>
      <c r="R130" s="10"/>
      <c r="S130" s="8"/>
      <c r="T130" s="8"/>
      <c r="U130" s="8"/>
      <c r="V130" s="8"/>
      <c r="W130" s="8"/>
    </row>
    <row r="131" spans="2:23" s="9" customFormat="1">
      <c r="B131" s="58"/>
      <c r="C131" s="205"/>
      <c r="D131" s="205"/>
      <c r="G131" s="8"/>
      <c r="H131" s="8"/>
      <c r="I131" s="8"/>
      <c r="J131" s="8"/>
      <c r="K131" s="58"/>
      <c r="L131" s="8"/>
      <c r="M131" s="8"/>
      <c r="N131" s="8"/>
      <c r="P131" s="8"/>
      <c r="Q131" s="10"/>
      <c r="R131" s="10"/>
      <c r="S131" s="8"/>
      <c r="T131" s="8"/>
      <c r="U131" s="8"/>
      <c r="V131" s="8"/>
      <c r="W131" s="8"/>
    </row>
    <row r="132" spans="2:23" s="9" customFormat="1">
      <c r="B132" s="58"/>
      <c r="C132" s="205"/>
      <c r="D132" s="205"/>
      <c r="G132" s="8"/>
      <c r="H132" s="8"/>
      <c r="I132" s="8"/>
      <c r="J132" s="8"/>
      <c r="K132" s="58"/>
      <c r="L132" s="8"/>
      <c r="M132" s="8"/>
      <c r="N132" s="8"/>
      <c r="P132" s="8"/>
      <c r="Q132" s="10"/>
      <c r="R132" s="10"/>
      <c r="S132" s="8"/>
      <c r="T132" s="8"/>
      <c r="U132" s="8"/>
      <c r="V132" s="8"/>
      <c r="W132" s="8"/>
    </row>
    <row r="133" spans="2:23" s="9" customFormat="1">
      <c r="B133" s="58"/>
      <c r="C133" s="205"/>
      <c r="D133" s="205"/>
      <c r="G133" s="8"/>
      <c r="H133" s="8"/>
      <c r="I133" s="8"/>
      <c r="J133" s="8"/>
      <c r="K133" s="58"/>
      <c r="L133" s="8"/>
      <c r="M133" s="8"/>
      <c r="N133" s="8"/>
      <c r="P133" s="8"/>
      <c r="Q133" s="10"/>
      <c r="R133" s="10"/>
      <c r="S133" s="8"/>
      <c r="T133" s="8"/>
      <c r="U133" s="8"/>
      <c r="V133" s="8"/>
      <c r="W133" s="8"/>
    </row>
    <row r="134" spans="2:23" s="9" customFormat="1">
      <c r="B134" s="58"/>
      <c r="C134" s="205"/>
      <c r="D134" s="205"/>
      <c r="G134" s="8"/>
      <c r="H134" s="8"/>
      <c r="I134" s="8"/>
      <c r="J134" s="8"/>
      <c r="K134" s="58"/>
      <c r="L134" s="8"/>
      <c r="M134" s="8"/>
      <c r="N134" s="8"/>
      <c r="P134" s="8"/>
      <c r="Q134" s="10"/>
      <c r="R134" s="10"/>
      <c r="S134" s="8"/>
      <c r="T134" s="8"/>
      <c r="U134" s="8"/>
      <c r="V134" s="8"/>
      <c r="W134" s="8"/>
    </row>
    <row r="135" spans="2:23" s="9" customFormat="1">
      <c r="B135" s="58"/>
      <c r="C135" s="205"/>
      <c r="D135" s="205"/>
      <c r="G135" s="8"/>
      <c r="H135" s="8"/>
      <c r="I135" s="8"/>
      <c r="J135" s="8"/>
      <c r="K135" s="58"/>
      <c r="L135" s="8"/>
      <c r="M135" s="8"/>
      <c r="N135" s="8"/>
      <c r="P135" s="8"/>
      <c r="Q135" s="10"/>
      <c r="R135" s="10"/>
      <c r="S135" s="8"/>
      <c r="T135" s="8"/>
      <c r="U135" s="8"/>
      <c r="V135" s="8"/>
      <c r="W135" s="8"/>
    </row>
    <row r="136" spans="2:23" s="9" customFormat="1">
      <c r="B136" s="58"/>
      <c r="C136" s="205"/>
      <c r="D136" s="205"/>
      <c r="G136" s="8"/>
      <c r="H136" s="8"/>
      <c r="I136" s="8"/>
      <c r="J136" s="8"/>
      <c r="K136" s="58"/>
      <c r="L136" s="8"/>
      <c r="M136" s="8"/>
      <c r="N136" s="8"/>
      <c r="P136" s="8"/>
      <c r="Q136" s="10"/>
      <c r="R136" s="10"/>
      <c r="S136" s="8"/>
      <c r="T136" s="8"/>
      <c r="U136" s="8"/>
      <c r="V136" s="8"/>
      <c r="W136" s="8"/>
    </row>
    <row r="137" spans="2:23" s="9" customFormat="1">
      <c r="B137" s="58"/>
      <c r="C137" s="205"/>
      <c r="D137" s="205"/>
      <c r="G137" s="8"/>
      <c r="H137" s="8"/>
      <c r="I137" s="8"/>
      <c r="J137" s="8"/>
      <c r="K137" s="58"/>
      <c r="L137" s="8"/>
      <c r="M137" s="8"/>
      <c r="N137" s="8"/>
      <c r="P137" s="8"/>
      <c r="Q137" s="10"/>
      <c r="R137" s="10"/>
      <c r="S137" s="8"/>
      <c r="T137" s="8"/>
      <c r="U137" s="8"/>
      <c r="V137" s="8"/>
      <c r="W137" s="8"/>
    </row>
    <row r="138" spans="2:23" s="9" customFormat="1">
      <c r="B138" s="58"/>
      <c r="C138" s="205"/>
      <c r="D138" s="205"/>
      <c r="G138" s="8"/>
      <c r="H138" s="8"/>
      <c r="I138" s="8"/>
      <c r="J138" s="8"/>
      <c r="K138" s="58"/>
      <c r="L138" s="8"/>
      <c r="M138" s="8"/>
      <c r="N138" s="8"/>
      <c r="P138" s="8"/>
      <c r="Q138" s="10"/>
      <c r="R138" s="10"/>
      <c r="S138" s="8"/>
      <c r="T138" s="8"/>
      <c r="U138" s="8"/>
      <c r="V138" s="8"/>
      <c r="W138" s="8"/>
    </row>
    <row r="139" spans="2:23" s="9" customFormat="1">
      <c r="B139" s="58"/>
      <c r="C139" s="205"/>
      <c r="D139" s="205"/>
      <c r="G139" s="8"/>
      <c r="H139" s="8"/>
      <c r="I139" s="8"/>
      <c r="J139" s="8"/>
      <c r="K139" s="58"/>
      <c r="L139" s="8"/>
      <c r="M139" s="8"/>
      <c r="N139" s="8"/>
      <c r="P139" s="8"/>
      <c r="Q139" s="10"/>
      <c r="R139" s="10"/>
      <c r="S139" s="8"/>
      <c r="T139" s="8"/>
      <c r="U139" s="8"/>
      <c r="V139" s="8"/>
      <c r="W139" s="8"/>
    </row>
    <row r="140" spans="2:23" s="9" customFormat="1">
      <c r="B140" s="58"/>
      <c r="C140" s="205"/>
      <c r="D140" s="205"/>
      <c r="G140" s="8"/>
      <c r="H140" s="8"/>
      <c r="I140" s="8"/>
      <c r="J140" s="8"/>
      <c r="K140" s="58"/>
      <c r="L140" s="8"/>
      <c r="M140" s="8"/>
      <c r="N140" s="8"/>
      <c r="P140" s="8"/>
      <c r="Q140" s="10"/>
      <c r="R140" s="10"/>
      <c r="S140" s="8"/>
      <c r="T140" s="8"/>
      <c r="U140" s="8"/>
      <c r="V140" s="8"/>
      <c r="W140" s="8"/>
    </row>
    <row r="141" spans="2:23" s="9" customFormat="1">
      <c r="B141" s="58"/>
      <c r="C141" s="205"/>
      <c r="D141" s="205"/>
      <c r="G141" s="8"/>
      <c r="H141" s="8"/>
      <c r="I141" s="8"/>
      <c r="J141" s="8"/>
      <c r="K141" s="58"/>
      <c r="L141" s="8"/>
      <c r="M141" s="8"/>
      <c r="N141" s="8"/>
      <c r="P141" s="8"/>
      <c r="Q141" s="10"/>
      <c r="R141" s="10"/>
      <c r="S141" s="8"/>
      <c r="T141" s="8"/>
      <c r="U141" s="8"/>
      <c r="V141" s="8"/>
      <c r="W141" s="8"/>
    </row>
    <row r="142" spans="2:23" s="9" customFormat="1">
      <c r="B142" s="58"/>
      <c r="C142" s="205"/>
      <c r="D142" s="205"/>
      <c r="G142" s="8"/>
      <c r="H142" s="8"/>
      <c r="I142" s="8"/>
      <c r="J142" s="8"/>
      <c r="K142" s="58"/>
      <c r="L142" s="8"/>
      <c r="M142" s="8"/>
      <c r="N142" s="8"/>
      <c r="P142" s="8"/>
      <c r="Q142" s="10"/>
      <c r="R142" s="10"/>
      <c r="S142" s="8"/>
      <c r="T142" s="8"/>
      <c r="U142" s="8"/>
      <c r="V142" s="8"/>
      <c r="W142" s="8"/>
    </row>
    <row r="143" spans="2:23" s="9" customFormat="1">
      <c r="B143" s="58"/>
      <c r="C143" s="205"/>
      <c r="D143" s="205"/>
      <c r="G143" s="8"/>
      <c r="H143" s="8"/>
      <c r="I143" s="8"/>
      <c r="J143" s="8"/>
      <c r="K143" s="58"/>
      <c r="L143" s="8"/>
      <c r="M143" s="8"/>
      <c r="N143" s="8"/>
      <c r="P143" s="8"/>
      <c r="Q143" s="10"/>
      <c r="R143" s="10"/>
      <c r="S143" s="8"/>
      <c r="T143" s="8"/>
      <c r="U143" s="8"/>
      <c r="V143" s="8"/>
      <c r="W143" s="8"/>
    </row>
    <row r="144" spans="2:23" s="9" customFormat="1">
      <c r="B144" s="58"/>
      <c r="C144" s="205"/>
      <c r="D144" s="205"/>
      <c r="G144" s="8"/>
      <c r="H144" s="8"/>
      <c r="I144" s="8"/>
      <c r="J144" s="8"/>
      <c r="K144" s="58"/>
      <c r="L144" s="8"/>
      <c r="M144" s="8"/>
      <c r="N144" s="8"/>
      <c r="P144" s="8"/>
      <c r="Q144" s="10"/>
      <c r="R144" s="10"/>
      <c r="S144" s="8"/>
      <c r="T144" s="8"/>
      <c r="U144" s="8"/>
      <c r="V144" s="8"/>
      <c r="W144" s="8"/>
    </row>
    <row r="145" spans="2:23" s="9" customFormat="1">
      <c r="B145" s="58"/>
      <c r="C145" s="205"/>
      <c r="D145" s="205"/>
      <c r="G145" s="8"/>
      <c r="H145" s="8"/>
      <c r="I145" s="8"/>
      <c r="J145" s="8"/>
      <c r="K145" s="58"/>
      <c r="L145" s="8"/>
      <c r="M145" s="8"/>
      <c r="N145" s="8"/>
      <c r="P145" s="8"/>
      <c r="Q145" s="10"/>
      <c r="R145" s="10"/>
      <c r="S145" s="8"/>
      <c r="T145" s="8"/>
      <c r="U145" s="8"/>
      <c r="V145" s="8"/>
      <c r="W145" s="8"/>
    </row>
    <row r="146" spans="2:23" s="9" customFormat="1">
      <c r="B146" s="58"/>
      <c r="C146" s="205"/>
      <c r="D146" s="205"/>
      <c r="G146" s="8"/>
      <c r="H146" s="8"/>
      <c r="I146" s="8"/>
      <c r="J146" s="8"/>
      <c r="K146" s="58"/>
      <c r="L146" s="8"/>
      <c r="M146" s="8"/>
      <c r="N146" s="8"/>
      <c r="P146" s="8"/>
      <c r="Q146" s="10"/>
      <c r="R146" s="10"/>
      <c r="S146" s="8"/>
      <c r="T146" s="8"/>
      <c r="U146" s="8"/>
      <c r="V146" s="8"/>
      <c r="W146" s="8"/>
    </row>
    <row r="147" spans="2:23" s="9" customFormat="1">
      <c r="B147" s="58"/>
      <c r="C147" s="205"/>
      <c r="D147" s="205"/>
      <c r="G147" s="8"/>
      <c r="H147" s="8"/>
      <c r="I147" s="8"/>
      <c r="J147" s="8"/>
      <c r="K147" s="58"/>
      <c r="L147" s="8"/>
      <c r="M147" s="8"/>
      <c r="N147" s="8"/>
      <c r="P147" s="8"/>
      <c r="Q147" s="10"/>
      <c r="R147" s="10"/>
      <c r="S147" s="8"/>
      <c r="T147" s="8"/>
      <c r="U147" s="8"/>
      <c r="V147" s="8"/>
      <c r="W147" s="8"/>
    </row>
    <row r="148" spans="2:23" s="9" customFormat="1">
      <c r="B148" s="58"/>
      <c r="C148" s="205"/>
      <c r="D148" s="205"/>
      <c r="G148" s="8"/>
      <c r="H148" s="8"/>
      <c r="I148" s="8"/>
      <c r="J148" s="8"/>
      <c r="K148" s="58"/>
      <c r="L148" s="8"/>
      <c r="M148" s="8"/>
      <c r="N148" s="8"/>
      <c r="P148" s="8"/>
      <c r="Q148" s="10"/>
      <c r="R148" s="10"/>
      <c r="S148" s="8"/>
      <c r="T148" s="8"/>
      <c r="U148" s="8"/>
      <c r="V148" s="8"/>
      <c r="W148" s="8"/>
    </row>
    <row r="149" spans="2:23" s="9" customFormat="1">
      <c r="B149" s="58"/>
      <c r="C149" s="205"/>
      <c r="D149" s="205"/>
      <c r="G149" s="8"/>
      <c r="H149" s="8"/>
      <c r="I149" s="8"/>
      <c r="J149" s="8"/>
      <c r="K149" s="58"/>
      <c r="L149" s="8"/>
      <c r="M149" s="8"/>
      <c r="N149" s="8"/>
      <c r="P149" s="8"/>
      <c r="Q149" s="10"/>
      <c r="R149" s="10"/>
      <c r="S149" s="8"/>
      <c r="T149" s="8"/>
      <c r="U149" s="8"/>
      <c r="V149" s="8"/>
      <c r="W149" s="8"/>
    </row>
    <row r="150" spans="2:23" s="9" customFormat="1">
      <c r="B150" s="58"/>
      <c r="C150" s="205"/>
      <c r="D150" s="205"/>
      <c r="G150" s="8"/>
      <c r="H150" s="8"/>
      <c r="I150" s="8"/>
      <c r="J150" s="8"/>
      <c r="K150" s="58"/>
      <c r="L150" s="8"/>
      <c r="M150" s="8"/>
      <c r="N150" s="8"/>
      <c r="P150" s="8"/>
      <c r="Q150" s="10"/>
      <c r="R150" s="10"/>
      <c r="S150" s="8"/>
      <c r="T150" s="8"/>
      <c r="U150" s="8"/>
      <c r="V150" s="8"/>
      <c r="W150" s="8"/>
    </row>
    <row r="151" spans="2:23" s="9" customFormat="1">
      <c r="B151" s="58"/>
      <c r="C151" s="205"/>
      <c r="D151" s="205"/>
      <c r="G151" s="8"/>
      <c r="H151" s="8"/>
      <c r="I151" s="8"/>
      <c r="J151" s="8"/>
      <c r="K151" s="58"/>
      <c r="L151" s="8"/>
      <c r="M151" s="8"/>
      <c r="N151" s="8"/>
      <c r="P151" s="8"/>
      <c r="Q151" s="10"/>
      <c r="R151" s="10"/>
      <c r="S151" s="8"/>
      <c r="T151" s="8"/>
      <c r="U151" s="8"/>
      <c r="V151" s="8"/>
      <c r="W151" s="8"/>
    </row>
    <row r="152" spans="2:23" s="9" customFormat="1">
      <c r="B152" s="58"/>
      <c r="C152" s="205"/>
      <c r="D152" s="205"/>
      <c r="G152" s="8"/>
      <c r="H152" s="8"/>
      <c r="I152" s="8"/>
      <c r="J152" s="8"/>
      <c r="K152" s="58"/>
      <c r="L152" s="8"/>
      <c r="M152" s="8"/>
      <c r="N152" s="8"/>
      <c r="P152" s="8"/>
      <c r="Q152" s="10"/>
      <c r="R152" s="10"/>
      <c r="S152" s="8"/>
      <c r="T152" s="8"/>
      <c r="U152" s="8"/>
      <c r="V152" s="8"/>
      <c r="W152" s="8"/>
    </row>
    <row r="153" spans="2:23" s="9" customFormat="1">
      <c r="B153" s="58"/>
      <c r="C153" s="205"/>
      <c r="D153" s="205"/>
      <c r="G153" s="8"/>
      <c r="H153" s="8"/>
      <c r="I153" s="8"/>
      <c r="J153" s="8"/>
      <c r="K153" s="58"/>
      <c r="L153" s="8"/>
      <c r="M153" s="8"/>
      <c r="N153" s="8"/>
      <c r="P153" s="8"/>
      <c r="Q153" s="10"/>
      <c r="R153" s="10"/>
      <c r="S153" s="8"/>
      <c r="T153" s="8"/>
      <c r="U153" s="8"/>
      <c r="V153" s="8"/>
      <c r="W153" s="8"/>
    </row>
    <row r="154" spans="2:23" s="9" customFormat="1">
      <c r="B154" s="58"/>
      <c r="C154" s="205"/>
      <c r="D154" s="205"/>
      <c r="G154" s="8"/>
      <c r="H154" s="8"/>
      <c r="I154" s="8"/>
      <c r="J154" s="8"/>
      <c r="K154" s="58"/>
      <c r="L154" s="8"/>
      <c r="M154" s="8"/>
      <c r="N154" s="8"/>
      <c r="P154" s="8"/>
      <c r="Q154" s="10"/>
      <c r="R154" s="10"/>
      <c r="S154" s="8"/>
      <c r="T154" s="8"/>
      <c r="U154" s="8"/>
      <c r="V154" s="8"/>
      <c r="W154" s="8"/>
    </row>
    <row r="155" spans="2:23" s="9" customFormat="1">
      <c r="B155" s="58"/>
      <c r="C155" s="205"/>
      <c r="D155" s="205"/>
      <c r="G155" s="8"/>
      <c r="H155" s="8"/>
      <c r="I155" s="8"/>
      <c r="J155" s="8"/>
      <c r="K155" s="58"/>
      <c r="L155" s="8"/>
      <c r="M155" s="8"/>
      <c r="N155" s="8"/>
      <c r="P155" s="8"/>
      <c r="Q155" s="10"/>
      <c r="R155" s="10"/>
      <c r="S155" s="8"/>
      <c r="T155" s="8"/>
      <c r="U155" s="8"/>
      <c r="V155" s="8"/>
      <c r="W155" s="8"/>
    </row>
    <row r="156" spans="2:23" s="9" customFormat="1">
      <c r="B156" s="58"/>
      <c r="C156" s="205"/>
      <c r="D156" s="205"/>
      <c r="G156" s="8"/>
      <c r="H156" s="8"/>
      <c r="I156" s="8"/>
      <c r="J156" s="8"/>
      <c r="K156" s="58"/>
      <c r="L156" s="8"/>
      <c r="M156" s="8"/>
      <c r="N156" s="8"/>
      <c r="P156" s="8"/>
      <c r="Q156" s="10"/>
      <c r="R156" s="10"/>
      <c r="S156" s="8"/>
      <c r="T156" s="8"/>
      <c r="U156" s="8"/>
      <c r="V156" s="8"/>
      <c r="W156" s="8"/>
    </row>
    <row r="157" spans="2:23" s="9" customFormat="1">
      <c r="B157" s="58"/>
      <c r="C157" s="205"/>
      <c r="D157" s="205"/>
      <c r="G157" s="8"/>
      <c r="H157" s="8"/>
      <c r="I157" s="8"/>
      <c r="J157" s="8"/>
      <c r="K157" s="58"/>
      <c r="L157" s="8"/>
      <c r="M157" s="8"/>
      <c r="N157" s="8"/>
      <c r="P157" s="8"/>
      <c r="Q157" s="10"/>
      <c r="R157" s="10"/>
      <c r="S157" s="8"/>
      <c r="T157" s="8"/>
      <c r="U157" s="8"/>
      <c r="V157" s="8"/>
      <c r="W157" s="8"/>
    </row>
    <row r="158" spans="2:23" s="9" customFormat="1">
      <c r="B158" s="58"/>
      <c r="C158" s="205"/>
      <c r="D158" s="205"/>
      <c r="G158" s="8"/>
      <c r="H158" s="8"/>
      <c r="I158" s="8"/>
      <c r="J158" s="8"/>
      <c r="K158" s="58"/>
      <c r="L158" s="8"/>
      <c r="M158" s="8"/>
      <c r="N158" s="8"/>
      <c r="P158" s="8"/>
      <c r="Q158" s="10"/>
      <c r="R158" s="10"/>
      <c r="S158" s="8"/>
      <c r="T158" s="8"/>
      <c r="U158" s="8"/>
      <c r="V158" s="8"/>
      <c r="W158" s="8"/>
    </row>
    <row r="159" spans="2:23" s="9" customFormat="1">
      <c r="B159" s="58"/>
      <c r="C159" s="205"/>
      <c r="D159" s="205"/>
      <c r="G159" s="8"/>
      <c r="H159" s="8"/>
      <c r="I159" s="8"/>
      <c r="J159" s="8"/>
      <c r="K159" s="58"/>
      <c r="L159" s="8"/>
      <c r="M159" s="8"/>
      <c r="N159" s="8"/>
      <c r="P159" s="8"/>
      <c r="Q159" s="10"/>
      <c r="R159" s="10"/>
      <c r="S159" s="8"/>
      <c r="T159" s="8"/>
      <c r="U159" s="8"/>
      <c r="V159" s="8"/>
      <c r="W159" s="8"/>
    </row>
    <row r="160" spans="2:23" s="9" customFormat="1">
      <c r="B160" s="58"/>
      <c r="C160" s="205"/>
      <c r="D160" s="205"/>
      <c r="G160" s="8"/>
      <c r="H160" s="8"/>
      <c r="I160" s="8"/>
      <c r="J160" s="8"/>
      <c r="K160" s="58"/>
      <c r="L160" s="8"/>
      <c r="M160" s="8"/>
      <c r="N160" s="8"/>
      <c r="P160" s="8"/>
      <c r="Q160" s="10"/>
      <c r="R160" s="10"/>
      <c r="S160" s="8"/>
      <c r="T160" s="8"/>
      <c r="U160" s="8"/>
      <c r="V160" s="8"/>
      <c r="W160" s="8"/>
    </row>
    <row r="161" spans="2:23" s="9" customFormat="1">
      <c r="B161" s="58"/>
      <c r="C161" s="205"/>
      <c r="D161" s="205"/>
      <c r="G161" s="8"/>
      <c r="H161" s="8"/>
      <c r="I161" s="8"/>
      <c r="J161" s="8"/>
      <c r="K161" s="58"/>
      <c r="L161" s="8"/>
      <c r="M161" s="8"/>
      <c r="N161" s="8"/>
      <c r="P161" s="8"/>
      <c r="Q161" s="10"/>
      <c r="R161" s="10"/>
      <c r="S161" s="8"/>
      <c r="T161" s="8"/>
      <c r="U161" s="8"/>
      <c r="V161" s="8"/>
      <c r="W161" s="8"/>
    </row>
    <row r="162" spans="2:23" s="9" customFormat="1">
      <c r="B162" s="58"/>
      <c r="C162" s="205"/>
      <c r="D162" s="205"/>
      <c r="G162" s="8"/>
      <c r="H162" s="8"/>
      <c r="I162" s="8"/>
      <c r="J162" s="8"/>
      <c r="K162" s="58"/>
      <c r="L162" s="8"/>
      <c r="M162" s="8"/>
      <c r="N162" s="8"/>
      <c r="P162" s="8"/>
      <c r="Q162" s="10"/>
      <c r="R162" s="10"/>
      <c r="S162" s="8"/>
      <c r="T162" s="8"/>
      <c r="U162" s="8"/>
      <c r="V162" s="8"/>
      <c r="W162" s="8"/>
    </row>
    <row r="163" spans="2:23" s="9" customFormat="1">
      <c r="B163" s="58"/>
      <c r="C163" s="205"/>
      <c r="D163" s="205"/>
      <c r="G163" s="8"/>
      <c r="H163" s="8"/>
      <c r="I163" s="8"/>
      <c r="J163" s="8"/>
      <c r="K163" s="58"/>
      <c r="L163" s="8"/>
      <c r="M163" s="8"/>
      <c r="N163" s="8"/>
      <c r="P163" s="8"/>
      <c r="Q163" s="10"/>
      <c r="R163" s="10"/>
      <c r="S163" s="8"/>
      <c r="T163" s="8"/>
      <c r="U163" s="8"/>
      <c r="V163" s="8"/>
      <c r="W163" s="8"/>
    </row>
    <row r="164" spans="2:23" s="9" customFormat="1">
      <c r="B164" s="58"/>
      <c r="C164" s="205"/>
      <c r="D164" s="205"/>
      <c r="G164" s="8"/>
      <c r="H164" s="8"/>
      <c r="I164" s="8"/>
      <c r="J164" s="8"/>
      <c r="K164" s="58"/>
      <c r="L164" s="8"/>
      <c r="M164" s="8"/>
      <c r="N164" s="8"/>
      <c r="P164" s="8"/>
      <c r="Q164" s="10"/>
      <c r="R164" s="10"/>
      <c r="S164" s="8"/>
      <c r="T164" s="8"/>
      <c r="U164" s="8"/>
      <c r="V164" s="8"/>
      <c r="W164" s="8"/>
    </row>
    <row r="165" spans="2:23" s="9" customFormat="1">
      <c r="B165" s="58"/>
      <c r="C165" s="205"/>
      <c r="D165" s="205"/>
      <c r="G165" s="8"/>
      <c r="H165" s="8"/>
      <c r="I165" s="8"/>
      <c r="J165" s="8"/>
      <c r="K165" s="58"/>
      <c r="L165" s="8"/>
      <c r="M165" s="8"/>
      <c r="N165" s="8"/>
      <c r="P165" s="8"/>
      <c r="Q165" s="10"/>
      <c r="R165" s="10"/>
      <c r="S165" s="8"/>
      <c r="T165" s="8"/>
      <c r="U165" s="8"/>
      <c r="V165" s="8"/>
      <c r="W165" s="8"/>
    </row>
    <row r="166" spans="2:23" s="9" customFormat="1">
      <c r="B166" s="58"/>
      <c r="C166" s="205"/>
      <c r="D166" s="205"/>
      <c r="G166" s="8"/>
      <c r="H166" s="8"/>
      <c r="I166" s="8"/>
      <c r="J166" s="8"/>
      <c r="K166" s="58"/>
      <c r="L166" s="8"/>
      <c r="M166" s="8"/>
      <c r="N166" s="8"/>
      <c r="P166" s="8"/>
      <c r="Q166" s="10"/>
      <c r="R166" s="10"/>
      <c r="S166" s="8"/>
      <c r="T166" s="8"/>
      <c r="U166" s="8"/>
      <c r="V166" s="8"/>
      <c r="W166" s="8"/>
    </row>
    <row r="167" spans="2:23" s="9" customFormat="1">
      <c r="B167" s="58"/>
      <c r="C167" s="205"/>
      <c r="D167" s="205"/>
      <c r="G167" s="8"/>
      <c r="H167" s="8"/>
      <c r="I167" s="8"/>
      <c r="J167" s="8"/>
      <c r="K167" s="58"/>
      <c r="L167" s="8"/>
      <c r="M167" s="8"/>
      <c r="N167" s="8"/>
      <c r="P167" s="8"/>
      <c r="Q167" s="10"/>
      <c r="R167" s="10"/>
      <c r="S167" s="8"/>
      <c r="T167" s="8"/>
      <c r="U167" s="8"/>
      <c r="V167" s="8"/>
      <c r="W167" s="8"/>
    </row>
    <row r="168" spans="2:23" s="9" customFormat="1">
      <c r="B168" s="58"/>
      <c r="C168" s="205"/>
      <c r="D168" s="205"/>
      <c r="G168" s="8"/>
      <c r="H168" s="8"/>
      <c r="I168" s="8"/>
      <c r="J168" s="8"/>
      <c r="K168" s="58"/>
      <c r="L168" s="8"/>
      <c r="M168" s="8"/>
      <c r="N168" s="8"/>
      <c r="P168" s="8"/>
      <c r="Q168" s="10"/>
      <c r="R168" s="10"/>
      <c r="S168" s="8"/>
      <c r="T168" s="8"/>
      <c r="U168" s="8"/>
      <c r="V168" s="8"/>
      <c r="W168" s="8"/>
    </row>
    <row r="169" spans="2:23" s="9" customFormat="1">
      <c r="B169" s="58"/>
      <c r="C169" s="205"/>
      <c r="D169" s="205"/>
      <c r="G169" s="8"/>
      <c r="H169" s="8"/>
      <c r="I169" s="8"/>
      <c r="J169" s="8"/>
      <c r="K169" s="58"/>
      <c r="L169" s="8"/>
      <c r="M169" s="8"/>
      <c r="N169" s="8"/>
      <c r="P169" s="8"/>
      <c r="Q169" s="10"/>
      <c r="R169" s="10"/>
      <c r="S169" s="8"/>
      <c r="T169" s="8"/>
      <c r="U169" s="8"/>
      <c r="V169" s="8"/>
      <c r="W169" s="8"/>
    </row>
    <row r="170" spans="2:23" s="9" customFormat="1">
      <c r="B170" s="58"/>
      <c r="C170" s="205"/>
      <c r="D170" s="205"/>
      <c r="G170" s="8"/>
      <c r="H170" s="8"/>
      <c r="I170" s="8"/>
      <c r="J170" s="8"/>
      <c r="K170" s="58"/>
      <c r="L170" s="8"/>
      <c r="M170" s="8"/>
      <c r="N170" s="8"/>
      <c r="P170" s="8"/>
      <c r="Q170" s="10"/>
      <c r="R170" s="10"/>
      <c r="S170" s="8"/>
      <c r="T170" s="8"/>
      <c r="U170" s="8"/>
      <c r="V170" s="8"/>
      <c r="W170" s="8"/>
    </row>
    <row r="171" spans="2:23" s="9" customFormat="1">
      <c r="B171" s="58"/>
      <c r="C171" s="205"/>
      <c r="D171" s="205"/>
      <c r="G171" s="8"/>
      <c r="H171" s="8"/>
      <c r="I171" s="8"/>
      <c r="J171" s="8"/>
      <c r="K171" s="58"/>
      <c r="L171" s="8"/>
      <c r="M171" s="8"/>
      <c r="N171" s="8"/>
      <c r="P171" s="8"/>
      <c r="Q171" s="10"/>
      <c r="R171" s="10"/>
      <c r="S171" s="8"/>
      <c r="T171" s="8"/>
      <c r="U171" s="8"/>
      <c r="V171" s="8"/>
      <c r="W171" s="8"/>
    </row>
    <row r="172" spans="2:23" s="9" customFormat="1">
      <c r="B172" s="58"/>
      <c r="C172" s="205"/>
      <c r="D172" s="205"/>
      <c r="G172" s="8"/>
      <c r="H172" s="8"/>
      <c r="I172" s="8"/>
      <c r="J172" s="8"/>
      <c r="K172" s="58"/>
      <c r="L172" s="8"/>
      <c r="M172" s="8"/>
      <c r="N172" s="8"/>
      <c r="P172" s="8"/>
      <c r="Q172" s="10"/>
      <c r="R172" s="10"/>
      <c r="S172" s="8"/>
      <c r="T172" s="8"/>
      <c r="U172" s="8"/>
      <c r="V172" s="8"/>
      <c r="W172" s="8"/>
    </row>
    <row r="173" spans="2:23" s="9" customFormat="1">
      <c r="B173" s="58"/>
      <c r="C173" s="205"/>
      <c r="D173" s="205"/>
      <c r="G173" s="8"/>
      <c r="H173" s="8"/>
      <c r="I173" s="8"/>
      <c r="J173" s="8"/>
      <c r="K173" s="58"/>
      <c r="L173" s="8"/>
      <c r="M173" s="8"/>
      <c r="N173" s="8"/>
      <c r="P173" s="8"/>
      <c r="Q173" s="10"/>
      <c r="R173" s="10"/>
      <c r="S173" s="8"/>
      <c r="T173" s="8"/>
      <c r="U173" s="8"/>
      <c r="V173" s="8"/>
      <c r="W173" s="8"/>
    </row>
    <row r="174" spans="2:23" s="9" customFormat="1">
      <c r="B174" s="58"/>
      <c r="C174" s="205"/>
      <c r="D174" s="205"/>
      <c r="G174" s="8"/>
      <c r="H174" s="8"/>
      <c r="I174" s="8"/>
      <c r="J174" s="8"/>
      <c r="K174" s="58"/>
      <c r="L174" s="8"/>
      <c r="M174" s="8"/>
      <c r="N174" s="8"/>
      <c r="P174" s="8"/>
      <c r="Q174" s="10"/>
      <c r="R174" s="10"/>
      <c r="S174" s="8"/>
      <c r="T174" s="8"/>
      <c r="U174" s="8"/>
      <c r="V174" s="8"/>
      <c r="W174" s="8"/>
    </row>
    <row r="175" spans="2:23" s="9" customFormat="1">
      <c r="B175" s="58"/>
      <c r="C175" s="205"/>
      <c r="D175" s="205"/>
      <c r="G175" s="8"/>
      <c r="H175" s="8"/>
      <c r="I175" s="8"/>
      <c r="J175" s="8"/>
      <c r="K175" s="58"/>
      <c r="L175" s="8"/>
      <c r="M175" s="8"/>
      <c r="N175" s="8"/>
      <c r="P175" s="8"/>
      <c r="Q175" s="10"/>
      <c r="R175" s="10"/>
      <c r="S175" s="8"/>
      <c r="T175" s="8"/>
      <c r="U175" s="8"/>
      <c r="V175" s="8"/>
      <c r="W175" s="8"/>
    </row>
    <row r="176" spans="2:23" s="9" customFormat="1">
      <c r="B176" s="58"/>
      <c r="C176" s="205"/>
      <c r="D176" s="205"/>
      <c r="G176" s="8"/>
      <c r="H176" s="8"/>
      <c r="I176" s="8"/>
      <c r="J176" s="8"/>
      <c r="K176" s="58"/>
      <c r="L176" s="8"/>
      <c r="M176" s="8"/>
      <c r="N176" s="8"/>
      <c r="P176" s="8"/>
      <c r="Q176" s="10"/>
      <c r="R176" s="10"/>
      <c r="S176" s="8"/>
      <c r="T176" s="8"/>
      <c r="U176" s="8"/>
      <c r="V176" s="8"/>
      <c r="W176" s="8"/>
    </row>
    <row r="177" spans="2:23" s="9" customFormat="1">
      <c r="B177" s="58"/>
      <c r="C177" s="205"/>
      <c r="D177" s="205"/>
      <c r="G177" s="8"/>
      <c r="H177" s="8"/>
      <c r="I177" s="8"/>
      <c r="J177" s="8"/>
      <c r="K177" s="58"/>
      <c r="L177" s="8"/>
      <c r="M177" s="8"/>
      <c r="N177" s="8"/>
      <c r="P177" s="8"/>
      <c r="Q177" s="10"/>
      <c r="R177" s="10"/>
      <c r="S177" s="8"/>
      <c r="T177" s="8"/>
      <c r="U177" s="8"/>
      <c r="V177" s="8"/>
      <c r="W177" s="8"/>
    </row>
    <row r="178" spans="2:23" s="9" customFormat="1">
      <c r="B178" s="58"/>
      <c r="C178" s="205"/>
      <c r="D178" s="205"/>
      <c r="G178" s="8"/>
      <c r="H178" s="8"/>
      <c r="I178" s="8"/>
      <c r="J178" s="8"/>
      <c r="K178" s="58"/>
      <c r="L178" s="8"/>
      <c r="M178" s="8"/>
      <c r="N178" s="8"/>
      <c r="P178" s="8"/>
      <c r="Q178" s="10"/>
      <c r="R178" s="10"/>
      <c r="S178" s="8"/>
      <c r="T178" s="8"/>
      <c r="U178" s="8"/>
      <c r="V178" s="8"/>
      <c r="W178" s="8"/>
    </row>
    <row r="179" spans="2:23" s="9" customFormat="1">
      <c r="B179" s="58"/>
      <c r="C179" s="205"/>
      <c r="D179" s="205"/>
      <c r="G179" s="8"/>
      <c r="H179" s="8"/>
      <c r="I179" s="8"/>
      <c r="J179" s="8"/>
      <c r="K179" s="58"/>
      <c r="L179" s="8"/>
      <c r="M179" s="8"/>
      <c r="N179" s="8"/>
      <c r="P179" s="8"/>
      <c r="Q179" s="10"/>
      <c r="R179" s="10"/>
      <c r="S179" s="8"/>
      <c r="T179" s="8"/>
      <c r="U179" s="8"/>
      <c r="V179" s="8"/>
      <c r="W179" s="8"/>
    </row>
    <row r="180" spans="2:23" s="9" customFormat="1">
      <c r="B180" s="58"/>
      <c r="C180" s="205"/>
      <c r="D180" s="205"/>
      <c r="G180" s="8"/>
      <c r="H180" s="8"/>
      <c r="I180" s="8"/>
      <c r="J180" s="8"/>
      <c r="K180" s="58"/>
      <c r="L180" s="8"/>
      <c r="M180" s="8"/>
      <c r="N180" s="8"/>
      <c r="P180" s="8"/>
      <c r="Q180" s="10"/>
      <c r="R180" s="10"/>
      <c r="S180" s="8"/>
      <c r="T180" s="8"/>
      <c r="U180" s="8"/>
      <c r="V180" s="8"/>
      <c r="W180" s="8"/>
    </row>
    <row r="181" spans="2:23" s="9" customFormat="1">
      <c r="B181" s="58"/>
      <c r="C181" s="205"/>
      <c r="D181" s="205"/>
      <c r="G181" s="8"/>
      <c r="H181" s="8"/>
      <c r="I181" s="8"/>
      <c r="J181" s="8"/>
      <c r="K181" s="58"/>
      <c r="L181" s="8"/>
      <c r="M181" s="8"/>
      <c r="N181" s="8"/>
      <c r="P181" s="8"/>
      <c r="Q181" s="10"/>
      <c r="R181" s="10"/>
      <c r="S181" s="8"/>
      <c r="T181" s="8"/>
      <c r="U181" s="8"/>
      <c r="V181" s="8"/>
      <c r="W181" s="8"/>
    </row>
    <row r="182" spans="2:23" s="9" customFormat="1">
      <c r="B182" s="58"/>
      <c r="C182" s="205"/>
      <c r="D182" s="205"/>
      <c r="G182" s="8"/>
      <c r="H182" s="8"/>
      <c r="I182" s="8"/>
      <c r="J182" s="8"/>
      <c r="K182" s="58"/>
      <c r="L182" s="8"/>
      <c r="M182" s="8"/>
      <c r="N182" s="8"/>
      <c r="P182" s="8"/>
      <c r="Q182" s="10"/>
      <c r="R182" s="10"/>
      <c r="S182" s="8"/>
      <c r="T182" s="8"/>
      <c r="U182" s="8"/>
      <c r="V182" s="8"/>
      <c r="W182" s="8"/>
    </row>
    <row r="183" spans="2:23" s="9" customFormat="1">
      <c r="B183" s="58"/>
      <c r="C183" s="205"/>
      <c r="D183" s="205"/>
      <c r="G183" s="8"/>
      <c r="H183" s="8"/>
      <c r="I183" s="8"/>
      <c r="J183" s="8"/>
      <c r="K183" s="58"/>
      <c r="L183" s="8"/>
      <c r="M183" s="8"/>
      <c r="N183" s="8"/>
      <c r="P183" s="8"/>
      <c r="Q183" s="10"/>
      <c r="R183" s="10"/>
      <c r="S183" s="8"/>
      <c r="T183" s="8"/>
      <c r="U183" s="8"/>
      <c r="V183" s="8"/>
      <c r="W183" s="8"/>
    </row>
    <row r="184" spans="2:23" s="9" customFormat="1">
      <c r="B184" s="58"/>
      <c r="C184" s="205"/>
      <c r="D184" s="205"/>
      <c r="G184" s="8"/>
      <c r="H184" s="8"/>
      <c r="I184" s="8"/>
      <c r="J184" s="8"/>
      <c r="K184" s="58"/>
      <c r="L184" s="8"/>
      <c r="M184" s="8"/>
      <c r="N184" s="8"/>
      <c r="P184" s="8"/>
      <c r="Q184" s="10"/>
      <c r="R184" s="10"/>
      <c r="S184" s="8"/>
      <c r="T184" s="8"/>
      <c r="U184" s="8"/>
      <c r="V184" s="8"/>
      <c r="W184" s="8"/>
    </row>
    <row r="185" spans="2:23" s="9" customFormat="1">
      <c r="B185" s="58"/>
      <c r="C185" s="205"/>
      <c r="D185" s="205"/>
      <c r="G185" s="8"/>
      <c r="H185" s="8"/>
      <c r="I185" s="8"/>
      <c r="J185" s="8"/>
      <c r="K185" s="58"/>
      <c r="L185" s="8"/>
      <c r="M185" s="8"/>
      <c r="N185" s="8"/>
      <c r="P185" s="8"/>
      <c r="Q185" s="10"/>
      <c r="R185" s="10"/>
      <c r="S185" s="8"/>
      <c r="T185" s="8"/>
      <c r="U185" s="8"/>
      <c r="V185" s="8"/>
      <c r="W185" s="8"/>
    </row>
    <row r="186" spans="2:23" s="9" customFormat="1">
      <c r="B186" s="58"/>
      <c r="C186" s="205"/>
      <c r="D186" s="205"/>
      <c r="G186" s="8"/>
      <c r="H186" s="8"/>
      <c r="I186" s="8"/>
      <c r="J186" s="8"/>
      <c r="K186" s="58"/>
      <c r="L186" s="8"/>
      <c r="M186" s="8"/>
      <c r="N186" s="8"/>
      <c r="P186" s="8"/>
      <c r="Q186" s="10"/>
      <c r="R186" s="10"/>
      <c r="S186" s="8"/>
      <c r="T186" s="8"/>
      <c r="U186" s="8"/>
      <c r="V186" s="8"/>
      <c r="W186" s="8"/>
    </row>
    <row r="187" spans="2:23" s="9" customFormat="1">
      <c r="B187" s="58"/>
      <c r="C187" s="205"/>
      <c r="D187" s="205"/>
      <c r="G187" s="8"/>
      <c r="H187" s="8"/>
      <c r="I187" s="8"/>
      <c r="J187" s="8"/>
      <c r="K187" s="58"/>
      <c r="L187" s="8"/>
      <c r="M187" s="8"/>
      <c r="N187" s="8"/>
      <c r="P187" s="8"/>
      <c r="Q187" s="10"/>
      <c r="R187" s="10"/>
      <c r="S187" s="8"/>
      <c r="T187" s="8"/>
      <c r="U187" s="8"/>
      <c r="V187" s="8"/>
      <c r="W187" s="8"/>
    </row>
    <row r="188" spans="2:23" s="9" customFormat="1">
      <c r="B188" s="58"/>
      <c r="C188" s="205"/>
      <c r="D188" s="205"/>
      <c r="G188" s="8"/>
      <c r="H188" s="8"/>
      <c r="I188" s="8"/>
      <c r="J188" s="8"/>
      <c r="K188" s="58"/>
      <c r="L188" s="8"/>
      <c r="M188" s="8"/>
      <c r="N188" s="8"/>
      <c r="P188" s="8"/>
      <c r="Q188" s="10"/>
      <c r="R188" s="10"/>
      <c r="S188" s="8"/>
      <c r="T188" s="8"/>
      <c r="U188" s="8"/>
      <c r="V188" s="8"/>
      <c r="W188" s="8"/>
    </row>
    <row r="189" spans="2:23" s="9" customFormat="1">
      <c r="B189" s="58"/>
      <c r="C189" s="205"/>
      <c r="D189" s="205"/>
      <c r="G189" s="8"/>
      <c r="H189" s="8"/>
      <c r="I189" s="8"/>
      <c r="J189" s="8"/>
      <c r="K189" s="58"/>
      <c r="L189" s="8"/>
      <c r="M189" s="8"/>
      <c r="N189" s="8"/>
      <c r="P189" s="8"/>
      <c r="Q189" s="10"/>
      <c r="R189" s="10"/>
      <c r="S189" s="8"/>
      <c r="T189" s="8"/>
      <c r="U189" s="8"/>
      <c r="V189" s="8"/>
      <c r="W189" s="8"/>
    </row>
    <row r="190" spans="2:23" s="9" customFormat="1">
      <c r="B190" s="58"/>
      <c r="C190" s="205"/>
      <c r="D190" s="205"/>
      <c r="G190" s="8"/>
      <c r="H190" s="8"/>
      <c r="I190" s="8"/>
      <c r="J190" s="8"/>
      <c r="K190" s="58"/>
      <c r="L190" s="8"/>
      <c r="M190" s="8"/>
      <c r="N190" s="8"/>
      <c r="P190" s="8"/>
      <c r="Q190" s="10"/>
      <c r="R190" s="10"/>
      <c r="S190" s="8"/>
      <c r="T190" s="8"/>
      <c r="U190" s="8"/>
      <c r="V190" s="8"/>
      <c r="W190" s="8"/>
    </row>
    <row r="191" spans="2:23" s="9" customFormat="1">
      <c r="B191" s="58"/>
      <c r="C191" s="205"/>
      <c r="D191" s="205"/>
      <c r="G191" s="8"/>
      <c r="H191" s="8"/>
      <c r="I191" s="8"/>
      <c r="J191" s="8"/>
      <c r="K191" s="58"/>
      <c r="L191" s="8"/>
      <c r="M191" s="8"/>
      <c r="N191" s="8"/>
      <c r="P191" s="8"/>
      <c r="Q191" s="10"/>
      <c r="R191" s="10"/>
      <c r="S191" s="8"/>
      <c r="T191" s="8"/>
      <c r="U191" s="8"/>
      <c r="V191" s="8"/>
      <c r="W191" s="8"/>
    </row>
    <row r="192" spans="2:23" s="9" customFormat="1">
      <c r="B192" s="58"/>
      <c r="C192" s="205"/>
      <c r="D192" s="205"/>
      <c r="G192" s="8"/>
      <c r="H192" s="8"/>
      <c r="I192" s="8"/>
      <c r="J192" s="8"/>
      <c r="K192" s="58"/>
      <c r="L192" s="8"/>
      <c r="M192" s="8"/>
      <c r="N192" s="8"/>
      <c r="P192" s="8"/>
      <c r="Q192" s="10"/>
      <c r="R192" s="10"/>
      <c r="S192" s="8"/>
      <c r="T192" s="8"/>
      <c r="U192" s="8"/>
      <c r="V192" s="8"/>
      <c r="W192" s="8"/>
    </row>
    <row r="193" spans="2:23" s="9" customFormat="1">
      <c r="B193" s="58"/>
      <c r="C193" s="205"/>
      <c r="D193" s="205"/>
      <c r="G193" s="8"/>
      <c r="H193" s="8"/>
      <c r="I193" s="8"/>
      <c r="J193" s="8"/>
      <c r="K193" s="58"/>
      <c r="L193" s="8"/>
      <c r="M193" s="8"/>
      <c r="N193" s="8"/>
      <c r="P193" s="8"/>
      <c r="Q193" s="10"/>
      <c r="R193" s="10"/>
      <c r="S193" s="8"/>
      <c r="T193" s="8"/>
      <c r="U193" s="8"/>
      <c r="V193" s="8"/>
      <c r="W193" s="8"/>
    </row>
    <row r="194" spans="2:23" s="9" customFormat="1">
      <c r="B194" s="58"/>
      <c r="C194" s="205"/>
      <c r="D194" s="205"/>
      <c r="G194" s="8"/>
      <c r="H194" s="8"/>
      <c r="I194" s="8"/>
      <c r="J194" s="8"/>
      <c r="K194" s="58"/>
      <c r="L194" s="8"/>
      <c r="M194" s="8"/>
      <c r="N194" s="8"/>
      <c r="P194" s="8"/>
      <c r="Q194" s="10"/>
      <c r="R194" s="10"/>
      <c r="S194" s="8"/>
      <c r="T194" s="8"/>
      <c r="U194" s="8"/>
      <c r="V194" s="8"/>
      <c r="W194" s="8"/>
    </row>
    <row r="195" spans="2:23" s="9" customFormat="1">
      <c r="B195" s="58"/>
      <c r="C195" s="205"/>
      <c r="D195" s="205"/>
      <c r="G195" s="8"/>
      <c r="H195" s="8"/>
      <c r="I195" s="8"/>
      <c r="J195" s="8"/>
      <c r="K195" s="58"/>
      <c r="L195" s="8"/>
      <c r="M195" s="8"/>
      <c r="N195" s="8"/>
      <c r="P195" s="8"/>
      <c r="Q195" s="10"/>
      <c r="R195" s="10"/>
      <c r="S195" s="8"/>
      <c r="T195" s="8"/>
      <c r="U195" s="8"/>
      <c r="V195" s="8"/>
      <c r="W195" s="8"/>
    </row>
    <row r="196" spans="2:23" s="9" customFormat="1">
      <c r="B196" s="58"/>
      <c r="C196" s="205"/>
      <c r="D196" s="205"/>
      <c r="G196" s="8"/>
      <c r="H196" s="8"/>
      <c r="I196" s="8"/>
      <c r="J196" s="8"/>
      <c r="K196" s="58"/>
      <c r="L196" s="8"/>
      <c r="M196" s="8"/>
      <c r="N196" s="8"/>
      <c r="P196" s="8"/>
      <c r="Q196" s="10"/>
      <c r="R196" s="10"/>
      <c r="S196" s="8"/>
      <c r="T196" s="8"/>
      <c r="U196" s="8"/>
      <c r="V196" s="8"/>
      <c r="W196" s="8"/>
    </row>
    <row r="197" spans="2:23" s="9" customFormat="1">
      <c r="B197" s="58"/>
      <c r="C197" s="205"/>
      <c r="D197" s="205"/>
      <c r="G197" s="8"/>
      <c r="H197" s="8"/>
      <c r="I197" s="8"/>
      <c r="J197" s="8"/>
      <c r="K197" s="58"/>
      <c r="L197" s="8"/>
      <c r="M197" s="8"/>
      <c r="N197" s="8"/>
      <c r="P197" s="8"/>
      <c r="Q197" s="10"/>
      <c r="R197" s="10"/>
      <c r="S197" s="8"/>
      <c r="T197" s="8"/>
      <c r="U197" s="8"/>
      <c r="V197" s="8"/>
      <c r="W197" s="8"/>
    </row>
    <row r="198" spans="2:23" s="9" customFormat="1">
      <c r="B198" s="58"/>
      <c r="C198" s="205"/>
      <c r="D198" s="205"/>
      <c r="G198" s="8"/>
      <c r="H198" s="8"/>
      <c r="I198" s="8"/>
      <c r="J198" s="8"/>
      <c r="K198" s="58"/>
      <c r="L198" s="8"/>
      <c r="M198" s="8"/>
      <c r="N198" s="8"/>
      <c r="P198" s="8"/>
      <c r="Q198" s="10"/>
      <c r="R198" s="10"/>
      <c r="S198" s="8"/>
      <c r="T198" s="8"/>
      <c r="U198" s="8"/>
      <c r="V198" s="8"/>
      <c r="W198" s="8"/>
    </row>
    <row r="199" spans="2:23" s="9" customFormat="1">
      <c r="B199" s="58"/>
      <c r="C199" s="205"/>
      <c r="D199" s="205"/>
      <c r="G199" s="8"/>
      <c r="H199" s="8"/>
      <c r="I199" s="8"/>
      <c r="J199" s="8"/>
      <c r="K199" s="58"/>
      <c r="L199" s="8"/>
      <c r="M199" s="8"/>
      <c r="N199" s="8"/>
      <c r="P199" s="8"/>
      <c r="Q199" s="10"/>
      <c r="R199" s="10"/>
      <c r="S199" s="8"/>
      <c r="T199" s="8"/>
      <c r="U199" s="8"/>
      <c r="V199" s="8"/>
      <c r="W199" s="8"/>
    </row>
    <row r="200" spans="2:23" s="9" customFormat="1">
      <c r="B200" s="58"/>
      <c r="C200" s="205"/>
      <c r="D200" s="205"/>
      <c r="G200" s="8"/>
      <c r="H200" s="8"/>
      <c r="I200" s="8"/>
      <c r="J200" s="8"/>
      <c r="K200" s="58"/>
      <c r="L200" s="8"/>
      <c r="M200" s="8"/>
      <c r="N200" s="8"/>
      <c r="P200" s="8"/>
      <c r="Q200" s="10"/>
      <c r="R200" s="10"/>
      <c r="S200" s="8"/>
      <c r="T200" s="8"/>
      <c r="U200" s="8"/>
      <c r="V200" s="8"/>
      <c r="W200" s="8"/>
    </row>
    <row r="201" spans="2:23" s="9" customFormat="1">
      <c r="B201" s="58"/>
      <c r="C201" s="205"/>
      <c r="D201" s="205"/>
      <c r="G201" s="8"/>
      <c r="H201" s="8"/>
      <c r="I201" s="8"/>
      <c r="J201" s="8"/>
      <c r="K201" s="58"/>
      <c r="L201" s="8"/>
      <c r="M201" s="8"/>
      <c r="N201" s="8"/>
      <c r="P201" s="8"/>
      <c r="Q201" s="10"/>
      <c r="R201" s="10"/>
      <c r="S201" s="8"/>
      <c r="T201" s="8"/>
      <c r="U201" s="8"/>
      <c r="V201" s="8"/>
      <c r="W201" s="8"/>
    </row>
    <row r="202" spans="2:23" s="9" customFormat="1">
      <c r="B202" s="58"/>
      <c r="C202" s="205"/>
      <c r="D202" s="205"/>
      <c r="G202" s="8"/>
      <c r="H202" s="8"/>
      <c r="I202" s="8"/>
      <c r="J202" s="8"/>
      <c r="K202" s="58"/>
      <c r="L202" s="8"/>
      <c r="M202" s="8"/>
      <c r="N202" s="8"/>
      <c r="P202" s="8"/>
      <c r="Q202" s="10"/>
      <c r="R202" s="10"/>
      <c r="S202" s="8"/>
      <c r="T202" s="8"/>
      <c r="U202" s="8"/>
      <c r="V202" s="8"/>
      <c r="W202" s="8"/>
    </row>
    <row r="203" spans="2:23" s="9" customFormat="1">
      <c r="B203" s="58"/>
      <c r="C203" s="205"/>
      <c r="D203" s="205"/>
      <c r="G203" s="8"/>
      <c r="H203" s="8"/>
      <c r="I203" s="8"/>
      <c r="J203" s="8"/>
      <c r="K203" s="58"/>
      <c r="L203" s="8"/>
      <c r="M203" s="8"/>
      <c r="N203" s="8"/>
      <c r="P203" s="8"/>
      <c r="Q203" s="10"/>
      <c r="R203" s="10"/>
      <c r="S203" s="8"/>
      <c r="T203" s="8"/>
      <c r="U203" s="8"/>
      <c r="V203" s="8"/>
      <c r="W203" s="8"/>
    </row>
    <row r="204" spans="2:23" s="9" customFormat="1">
      <c r="B204" s="58"/>
      <c r="C204" s="205"/>
      <c r="D204" s="205"/>
      <c r="G204" s="8"/>
      <c r="H204" s="8"/>
      <c r="I204" s="8"/>
      <c r="J204" s="8"/>
      <c r="K204" s="58"/>
      <c r="L204" s="8"/>
      <c r="M204" s="8"/>
      <c r="N204" s="8"/>
      <c r="P204" s="8"/>
      <c r="Q204" s="10"/>
      <c r="R204" s="10"/>
      <c r="S204" s="8"/>
      <c r="T204" s="8"/>
      <c r="U204" s="8"/>
      <c r="V204" s="8"/>
      <c r="W204" s="8"/>
    </row>
    <row r="205" spans="2:23" s="9" customFormat="1">
      <c r="B205" s="58"/>
      <c r="C205" s="205"/>
      <c r="D205" s="205"/>
      <c r="G205" s="8"/>
      <c r="H205" s="8"/>
      <c r="I205" s="8"/>
      <c r="J205" s="8"/>
      <c r="K205" s="58"/>
      <c r="L205" s="8"/>
      <c r="M205" s="8"/>
      <c r="N205" s="8"/>
      <c r="P205" s="8"/>
      <c r="Q205" s="10"/>
      <c r="R205" s="10"/>
      <c r="S205" s="8"/>
      <c r="T205" s="8"/>
      <c r="U205" s="8"/>
      <c r="V205" s="8"/>
      <c r="W205" s="8"/>
    </row>
    <row r="206" spans="2:23" s="9" customFormat="1">
      <c r="B206" s="58"/>
      <c r="C206" s="205"/>
      <c r="D206" s="205"/>
      <c r="G206" s="8"/>
      <c r="H206" s="8"/>
      <c r="I206" s="8"/>
      <c r="J206" s="8"/>
      <c r="K206" s="58"/>
      <c r="L206" s="8"/>
      <c r="M206" s="8"/>
      <c r="N206" s="8"/>
      <c r="P206" s="8"/>
      <c r="Q206" s="10"/>
      <c r="R206" s="10"/>
      <c r="S206" s="8"/>
      <c r="T206" s="8"/>
      <c r="U206" s="8"/>
      <c r="V206" s="8"/>
      <c r="W206" s="8"/>
    </row>
    <row r="207" spans="2:23" s="9" customFormat="1">
      <c r="B207" s="58"/>
      <c r="C207" s="205"/>
      <c r="D207" s="205"/>
      <c r="G207" s="8"/>
      <c r="H207" s="8"/>
      <c r="I207" s="8"/>
      <c r="J207" s="8"/>
      <c r="K207" s="58"/>
      <c r="L207" s="8"/>
      <c r="M207" s="8"/>
      <c r="N207" s="8"/>
      <c r="P207" s="8"/>
      <c r="Q207" s="10"/>
      <c r="R207" s="10"/>
      <c r="S207" s="8"/>
      <c r="T207" s="8"/>
      <c r="U207" s="8"/>
      <c r="V207" s="8"/>
      <c r="W207" s="8"/>
    </row>
    <row r="208" spans="2:23" s="9" customFormat="1">
      <c r="B208" s="58"/>
      <c r="C208" s="205"/>
      <c r="D208" s="205"/>
      <c r="G208" s="8"/>
      <c r="H208" s="8"/>
      <c r="I208" s="8"/>
      <c r="J208" s="8"/>
      <c r="K208" s="58"/>
      <c r="L208" s="8"/>
      <c r="M208" s="8"/>
      <c r="N208" s="8"/>
      <c r="P208" s="8"/>
      <c r="Q208" s="10"/>
      <c r="R208" s="10"/>
      <c r="S208" s="8"/>
      <c r="T208" s="8"/>
      <c r="U208" s="8"/>
      <c r="V208" s="8"/>
      <c r="W208" s="8"/>
    </row>
    <row r="209" spans="2:23" s="9" customFormat="1">
      <c r="B209" s="58"/>
      <c r="C209" s="205"/>
      <c r="D209" s="205"/>
      <c r="G209" s="8"/>
      <c r="H209" s="8"/>
      <c r="I209" s="8"/>
      <c r="J209" s="8"/>
      <c r="K209" s="58"/>
      <c r="L209" s="8"/>
      <c r="M209" s="8"/>
      <c r="N209" s="8"/>
      <c r="P209" s="8"/>
      <c r="Q209" s="10"/>
      <c r="R209" s="10"/>
      <c r="S209" s="8"/>
      <c r="T209" s="8"/>
      <c r="U209" s="8"/>
      <c r="V209" s="8"/>
      <c r="W209" s="8"/>
    </row>
    <row r="210" spans="2:23" s="9" customFormat="1">
      <c r="B210" s="58"/>
      <c r="C210" s="205"/>
      <c r="D210" s="205"/>
      <c r="G210" s="8"/>
      <c r="H210" s="8"/>
      <c r="I210" s="8"/>
      <c r="J210" s="8"/>
      <c r="K210" s="58"/>
      <c r="L210" s="8"/>
      <c r="M210" s="8"/>
      <c r="N210" s="8"/>
      <c r="P210" s="8"/>
      <c r="Q210" s="10"/>
      <c r="R210" s="10"/>
      <c r="S210" s="8"/>
      <c r="T210" s="8"/>
      <c r="U210" s="8"/>
      <c r="V210" s="8"/>
      <c r="W210" s="8"/>
    </row>
    <row r="211" spans="2:23" s="9" customFormat="1">
      <c r="B211" s="58"/>
      <c r="C211" s="205"/>
      <c r="D211" s="205"/>
      <c r="G211" s="8"/>
      <c r="H211" s="8"/>
      <c r="I211" s="8"/>
      <c r="J211" s="8"/>
      <c r="K211" s="58"/>
      <c r="L211" s="8"/>
      <c r="M211" s="8"/>
      <c r="N211" s="8"/>
      <c r="P211" s="8"/>
      <c r="Q211" s="10"/>
      <c r="R211" s="10"/>
      <c r="S211" s="8"/>
      <c r="T211" s="8"/>
      <c r="U211" s="8"/>
      <c r="V211" s="8"/>
      <c r="W211" s="8"/>
    </row>
    <row r="212" spans="2:23" s="9" customFormat="1">
      <c r="B212" s="58"/>
      <c r="C212" s="205"/>
      <c r="D212" s="205"/>
      <c r="G212" s="8"/>
      <c r="H212" s="8"/>
      <c r="I212" s="8"/>
      <c r="J212" s="8"/>
      <c r="K212" s="58"/>
      <c r="L212" s="8"/>
      <c r="M212" s="8"/>
      <c r="N212" s="8"/>
      <c r="P212" s="8"/>
      <c r="Q212" s="10"/>
      <c r="R212" s="10"/>
      <c r="S212" s="8"/>
      <c r="T212" s="8"/>
      <c r="U212" s="8"/>
      <c r="V212" s="8"/>
      <c r="W212" s="8"/>
    </row>
    <row r="213" spans="2:23" s="9" customFormat="1">
      <c r="B213" s="58"/>
      <c r="C213" s="205"/>
      <c r="D213" s="205"/>
      <c r="G213" s="8"/>
      <c r="H213" s="8"/>
      <c r="I213" s="8"/>
      <c r="J213" s="8"/>
      <c r="K213" s="58"/>
      <c r="L213" s="8"/>
      <c r="M213" s="8"/>
      <c r="N213" s="8"/>
      <c r="P213" s="8"/>
      <c r="Q213" s="10"/>
      <c r="R213" s="10"/>
      <c r="S213" s="8"/>
      <c r="T213" s="8"/>
      <c r="U213" s="8"/>
      <c r="V213" s="8"/>
      <c r="W213" s="8"/>
    </row>
    <row r="214" spans="2:23" s="9" customFormat="1">
      <c r="B214" s="58"/>
      <c r="C214" s="205"/>
      <c r="D214" s="205"/>
      <c r="G214" s="8"/>
      <c r="H214" s="8"/>
      <c r="I214" s="8"/>
      <c r="J214" s="8"/>
      <c r="K214" s="58"/>
      <c r="L214" s="8"/>
      <c r="M214" s="8"/>
      <c r="N214" s="8"/>
      <c r="P214" s="8"/>
      <c r="Q214" s="10"/>
      <c r="R214" s="10"/>
      <c r="S214" s="8"/>
      <c r="T214" s="8"/>
      <c r="U214" s="8"/>
      <c r="V214" s="8"/>
      <c r="W214" s="8"/>
    </row>
    <row r="215" spans="2:23" s="9" customFormat="1">
      <c r="B215" s="58"/>
      <c r="C215" s="205"/>
      <c r="D215" s="205"/>
      <c r="G215" s="8"/>
      <c r="H215" s="8"/>
      <c r="I215" s="8"/>
      <c r="J215" s="8"/>
      <c r="K215" s="58"/>
      <c r="L215" s="8"/>
      <c r="M215" s="8"/>
      <c r="N215" s="8"/>
      <c r="P215" s="8"/>
      <c r="Q215" s="10"/>
      <c r="R215" s="10"/>
      <c r="S215" s="8"/>
      <c r="T215" s="8"/>
      <c r="U215" s="8"/>
      <c r="V215" s="8"/>
      <c r="W215" s="8"/>
    </row>
    <row r="216" spans="2:23" s="9" customFormat="1">
      <c r="B216" s="58"/>
      <c r="C216" s="205"/>
      <c r="D216" s="205"/>
      <c r="G216" s="8"/>
      <c r="H216" s="8"/>
      <c r="I216" s="8"/>
      <c r="J216" s="8"/>
      <c r="K216" s="58"/>
      <c r="L216" s="8"/>
      <c r="M216" s="8"/>
      <c r="N216" s="8"/>
      <c r="P216" s="8"/>
      <c r="Q216" s="10"/>
      <c r="R216" s="10"/>
      <c r="S216" s="8"/>
      <c r="T216" s="8"/>
      <c r="U216" s="8"/>
      <c r="V216" s="8"/>
      <c r="W216" s="8"/>
    </row>
    <row r="217" spans="2:23" s="9" customFormat="1">
      <c r="B217" s="58"/>
      <c r="C217" s="205"/>
      <c r="D217" s="205"/>
      <c r="G217" s="8"/>
      <c r="H217" s="8"/>
      <c r="I217" s="8"/>
      <c r="J217" s="8"/>
      <c r="K217" s="58"/>
      <c r="L217" s="8"/>
      <c r="M217" s="8"/>
      <c r="N217" s="8"/>
      <c r="P217" s="8"/>
      <c r="Q217" s="10"/>
      <c r="R217" s="10"/>
      <c r="S217" s="8"/>
      <c r="T217" s="8"/>
      <c r="U217" s="8"/>
      <c r="V217" s="8"/>
      <c r="W217" s="8"/>
    </row>
    <row r="218" spans="2:23" s="9" customFormat="1">
      <c r="B218" s="58"/>
      <c r="C218" s="205"/>
      <c r="D218" s="205"/>
      <c r="G218" s="8"/>
      <c r="H218" s="8"/>
      <c r="I218" s="8"/>
      <c r="J218" s="8"/>
      <c r="K218" s="58"/>
      <c r="L218" s="8"/>
      <c r="M218" s="8"/>
      <c r="N218" s="8"/>
      <c r="P218" s="8"/>
      <c r="Q218" s="10"/>
      <c r="R218" s="10"/>
      <c r="S218" s="8"/>
      <c r="T218" s="8"/>
      <c r="U218" s="8"/>
      <c r="V218" s="8"/>
      <c r="W218" s="8"/>
    </row>
    <row r="219" spans="2:23" s="9" customFormat="1">
      <c r="B219" s="58"/>
      <c r="C219" s="205"/>
      <c r="D219" s="205"/>
      <c r="G219" s="8"/>
      <c r="H219" s="8"/>
      <c r="I219" s="8"/>
      <c r="J219" s="8"/>
      <c r="K219" s="58"/>
      <c r="L219" s="8"/>
      <c r="M219" s="8"/>
      <c r="N219" s="8"/>
      <c r="P219" s="8"/>
      <c r="Q219" s="10"/>
      <c r="R219" s="10"/>
      <c r="S219" s="8"/>
      <c r="T219" s="8"/>
      <c r="U219" s="8"/>
      <c r="V219" s="8"/>
      <c r="W219" s="8"/>
    </row>
    <row r="220" spans="2:23" s="9" customFormat="1">
      <c r="B220" s="58"/>
      <c r="C220" s="205"/>
      <c r="D220" s="205"/>
      <c r="G220" s="8"/>
      <c r="H220" s="8"/>
      <c r="I220" s="8"/>
      <c r="J220" s="8"/>
      <c r="K220" s="58"/>
      <c r="L220" s="8"/>
      <c r="M220" s="8"/>
      <c r="N220" s="8"/>
      <c r="P220" s="8"/>
      <c r="Q220" s="10"/>
      <c r="R220" s="10"/>
      <c r="S220" s="8"/>
      <c r="T220" s="8"/>
      <c r="U220" s="8"/>
      <c r="V220" s="8"/>
      <c r="W220" s="8"/>
    </row>
    <row r="221" spans="2:23" s="9" customFormat="1">
      <c r="B221" s="58"/>
      <c r="C221" s="205"/>
      <c r="D221" s="205"/>
      <c r="G221" s="8"/>
      <c r="H221" s="8"/>
      <c r="I221" s="8"/>
      <c r="J221" s="8"/>
      <c r="K221" s="58"/>
      <c r="L221" s="8"/>
      <c r="M221" s="8"/>
      <c r="N221" s="8"/>
      <c r="P221" s="8"/>
      <c r="Q221" s="10"/>
      <c r="R221" s="10"/>
      <c r="S221" s="8"/>
      <c r="T221" s="8"/>
      <c r="U221" s="8"/>
      <c r="V221" s="8"/>
      <c r="W221" s="8"/>
    </row>
    <row r="222" spans="2:23" s="9" customFormat="1">
      <c r="B222" s="58"/>
      <c r="C222" s="205"/>
      <c r="D222" s="205"/>
      <c r="G222" s="8"/>
      <c r="H222" s="8"/>
      <c r="I222" s="8"/>
      <c r="J222" s="8"/>
      <c r="K222" s="58"/>
      <c r="L222" s="8"/>
      <c r="M222" s="8"/>
      <c r="N222" s="8"/>
      <c r="P222" s="8"/>
      <c r="Q222" s="10"/>
      <c r="R222" s="10"/>
      <c r="S222" s="8"/>
      <c r="T222" s="8"/>
      <c r="U222" s="8"/>
      <c r="V222" s="8"/>
      <c r="W222" s="8"/>
    </row>
    <row r="223" spans="2:23" s="9" customFormat="1">
      <c r="B223" s="58"/>
      <c r="C223" s="205"/>
      <c r="D223" s="205"/>
      <c r="G223" s="8"/>
      <c r="H223" s="8"/>
      <c r="I223" s="8"/>
      <c r="J223" s="8"/>
      <c r="K223" s="58"/>
      <c r="L223" s="8"/>
      <c r="M223" s="8"/>
      <c r="N223" s="8"/>
      <c r="P223" s="8"/>
      <c r="Q223" s="10"/>
      <c r="R223" s="10"/>
      <c r="S223" s="8"/>
      <c r="T223" s="8"/>
      <c r="U223" s="8"/>
      <c r="V223" s="8"/>
      <c r="W223" s="8"/>
    </row>
    <row r="224" spans="2:23" s="9" customFormat="1">
      <c r="B224" s="58"/>
      <c r="C224" s="205"/>
      <c r="D224" s="205"/>
      <c r="G224" s="8"/>
      <c r="H224" s="8"/>
      <c r="I224" s="8"/>
      <c r="J224" s="8"/>
      <c r="K224" s="58"/>
      <c r="L224" s="8"/>
      <c r="M224" s="8"/>
      <c r="N224" s="8"/>
      <c r="P224" s="8"/>
      <c r="Q224" s="10"/>
      <c r="R224" s="10"/>
      <c r="S224" s="8"/>
      <c r="T224" s="8"/>
      <c r="U224" s="8"/>
      <c r="V224" s="8"/>
      <c r="W224" s="8"/>
    </row>
    <row r="225" spans="2:23" s="9" customFormat="1">
      <c r="B225" s="58"/>
      <c r="C225" s="205"/>
      <c r="D225" s="205"/>
      <c r="G225" s="8"/>
      <c r="H225" s="8"/>
      <c r="I225" s="8"/>
      <c r="J225" s="8"/>
      <c r="K225" s="58"/>
      <c r="L225" s="8"/>
      <c r="M225" s="8"/>
      <c r="N225" s="8"/>
      <c r="P225" s="8"/>
      <c r="Q225" s="10"/>
      <c r="R225" s="10"/>
      <c r="S225" s="8"/>
      <c r="T225" s="8"/>
      <c r="U225" s="8"/>
      <c r="V225" s="8"/>
      <c r="W225" s="8"/>
    </row>
    <row r="226" spans="2:23" s="9" customFormat="1">
      <c r="B226" s="58"/>
      <c r="C226" s="205"/>
      <c r="D226" s="205"/>
      <c r="G226" s="8"/>
      <c r="H226" s="8"/>
      <c r="I226" s="8"/>
      <c r="J226" s="8"/>
      <c r="K226" s="58"/>
      <c r="L226" s="8"/>
      <c r="M226" s="8"/>
      <c r="N226" s="8"/>
      <c r="P226" s="8"/>
      <c r="Q226" s="10"/>
      <c r="R226" s="10"/>
      <c r="S226" s="8"/>
      <c r="T226" s="8"/>
      <c r="U226" s="8"/>
      <c r="V226" s="8"/>
      <c r="W226" s="8"/>
    </row>
    <row r="227" spans="2:23" s="9" customFormat="1">
      <c r="B227" s="58"/>
      <c r="C227" s="205"/>
      <c r="D227" s="205"/>
      <c r="G227" s="8"/>
      <c r="H227" s="8"/>
      <c r="I227" s="8"/>
      <c r="J227" s="8"/>
      <c r="K227" s="58"/>
      <c r="L227" s="8"/>
      <c r="M227" s="8"/>
      <c r="N227" s="8"/>
      <c r="P227" s="8"/>
      <c r="Q227" s="10"/>
      <c r="R227" s="10"/>
      <c r="S227" s="8"/>
      <c r="T227" s="8"/>
      <c r="U227" s="8"/>
      <c r="V227" s="8"/>
      <c r="W227" s="8"/>
    </row>
    <row r="228" spans="2:23" s="9" customFormat="1">
      <c r="B228" s="58"/>
      <c r="C228" s="205"/>
      <c r="D228" s="205"/>
      <c r="G228" s="8"/>
      <c r="H228" s="8"/>
      <c r="I228" s="8"/>
      <c r="J228" s="8"/>
      <c r="K228" s="58"/>
      <c r="L228" s="8"/>
      <c r="M228" s="8"/>
      <c r="N228" s="8"/>
      <c r="P228" s="8"/>
      <c r="Q228" s="10"/>
      <c r="R228" s="10"/>
      <c r="S228" s="8"/>
      <c r="T228" s="8"/>
      <c r="U228" s="8"/>
      <c r="V228" s="8"/>
      <c r="W228" s="8"/>
    </row>
    <row r="229" spans="2:23" s="9" customFormat="1">
      <c r="B229" s="58"/>
      <c r="C229" s="205"/>
      <c r="D229" s="205"/>
      <c r="G229" s="8"/>
      <c r="H229" s="8"/>
      <c r="I229" s="8"/>
      <c r="J229" s="8"/>
      <c r="K229" s="58"/>
      <c r="L229" s="8"/>
      <c r="M229" s="8"/>
      <c r="N229" s="8"/>
      <c r="P229" s="8"/>
      <c r="Q229" s="10"/>
      <c r="R229" s="10"/>
      <c r="S229" s="8"/>
      <c r="T229" s="8"/>
      <c r="U229" s="8"/>
      <c r="V229" s="8"/>
      <c r="W229" s="8"/>
    </row>
    <row r="230" spans="2:23" s="9" customFormat="1">
      <c r="B230" s="58"/>
      <c r="C230" s="205"/>
      <c r="D230" s="205"/>
      <c r="G230" s="8"/>
      <c r="H230" s="8"/>
      <c r="I230" s="8"/>
      <c r="J230" s="8"/>
      <c r="K230" s="58"/>
      <c r="L230" s="8"/>
      <c r="M230" s="8"/>
      <c r="N230" s="8"/>
      <c r="P230" s="8"/>
      <c r="Q230" s="10"/>
      <c r="R230" s="10"/>
      <c r="S230" s="8"/>
      <c r="T230" s="8"/>
      <c r="U230" s="8"/>
      <c r="V230" s="8"/>
      <c r="W230" s="8"/>
    </row>
    <row r="231" spans="2:23" s="9" customFormat="1">
      <c r="B231" s="58"/>
      <c r="C231" s="205"/>
      <c r="D231" s="205"/>
      <c r="G231" s="8"/>
      <c r="H231" s="8"/>
      <c r="I231" s="8"/>
      <c r="J231" s="8"/>
      <c r="K231" s="58"/>
      <c r="L231" s="8"/>
      <c r="M231" s="8"/>
      <c r="N231" s="8"/>
      <c r="P231" s="8"/>
      <c r="Q231" s="10"/>
      <c r="R231" s="10"/>
      <c r="S231" s="8"/>
      <c r="T231" s="8"/>
      <c r="U231" s="8"/>
      <c r="V231" s="8"/>
      <c r="W231" s="8"/>
    </row>
    <row r="232" spans="2:23" s="9" customFormat="1">
      <c r="B232" s="58"/>
      <c r="C232" s="205"/>
      <c r="D232" s="205"/>
      <c r="G232" s="8"/>
      <c r="H232" s="8"/>
      <c r="I232" s="8"/>
      <c r="J232" s="8"/>
      <c r="K232" s="58"/>
      <c r="L232" s="8"/>
      <c r="M232" s="8"/>
      <c r="N232" s="8"/>
      <c r="P232" s="8"/>
      <c r="Q232" s="10"/>
      <c r="R232" s="10"/>
      <c r="S232" s="8"/>
      <c r="T232" s="8"/>
      <c r="U232" s="8"/>
      <c r="V232" s="8"/>
      <c r="W232" s="8"/>
    </row>
    <row r="233" spans="2:23" s="9" customFormat="1">
      <c r="B233" s="58"/>
      <c r="C233" s="205"/>
      <c r="D233" s="205"/>
      <c r="G233" s="8"/>
      <c r="H233" s="8"/>
      <c r="I233" s="8"/>
      <c r="J233" s="8"/>
      <c r="K233" s="58"/>
      <c r="L233" s="8"/>
      <c r="M233" s="8"/>
      <c r="N233" s="8"/>
      <c r="P233" s="8"/>
      <c r="Q233" s="10"/>
      <c r="R233" s="10"/>
      <c r="S233" s="8"/>
      <c r="T233" s="8"/>
      <c r="U233" s="8"/>
      <c r="V233" s="8"/>
      <c r="W233" s="8"/>
    </row>
    <row r="234" spans="2:23" s="9" customFormat="1">
      <c r="B234" s="58"/>
      <c r="C234" s="205"/>
      <c r="D234" s="205"/>
      <c r="G234" s="8"/>
      <c r="H234" s="8"/>
      <c r="I234" s="8"/>
      <c r="J234" s="8"/>
      <c r="K234" s="58"/>
      <c r="L234" s="8"/>
      <c r="M234" s="8"/>
      <c r="N234" s="8"/>
      <c r="P234" s="8"/>
      <c r="Q234" s="10"/>
      <c r="R234" s="10"/>
      <c r="S234" s="8"/>
      <c r="T234" s="8"/>
      <c r="U234" s="8"/>
      <c r="V234" s="8"/>
      <c r="W234" s="8"/>
    </row>
    <row r="235" spans="2:23" s="9" customFormat="1">
      <c r="B235" s="58"/>
      <c r="C235" s="205"/>
      <c r="D235" s="205"/>
      <c r="G235" s="8"/>
      <c r="H235" s="8"/>
      <c r="I235" s="8"/>
      <c r="J235" s="8"/>
      <c r="K235" s="58"/>
      <c r="L235" s="8"/>
      <c r="M235" s="8"/>
      <c r="N235" s="8"/>
      <c r="P235" s="8"/>
      <c r="Q235" s="10"/>
      <c r="R235" s="10"/>
      <c r="S235" s="8"/>
      <c r="T235" s="8"/>
      <c r="U235" s="8"/>
      <c r="V235" s="8"/>
      <c r="W235" s="8"/>
    </row>
    <row r="236" spans="2:23" s="9" customFormat="1">
      <c r="B236" s="58"/>
      <c r="C236" s="205"/>
      <c r="D236" s="205"/>
      <c r="G236" s="8"/>
      <c r="H236" s="8"/>
      <c r="I236" s="8"/>
      <c r="J236" s="8"/>
      <c r="K236" s="58"/>
      <c r="L236" s="8"/>
      <c r="M236" s="8"/>
      <c r="N236" s="8"/>
      <c r="P236" s="8"/>
      <c r="Q236" s="10"/>
      <c r="R236" s="10"/>
      <c r="S236" s="8"/>
      <c r="T236" s="8"/>
      <c r="U236" s="8"/>
      <c r="V236" s="8"/>
      <c r="W236" s="8"/>
    </row>
    <row r="237" spans="2:23" s="9" customFormat="1">
      <c r="B237" s="58"/>
      <c r="C237" s="205"/>
      <c r="D237" s="205"/>
      <c r="G237" s="8"/>
      <c r="H237" s="8"/>
      <c r="I237" s="8"/>
      <c r="J237" s="8"/>
      <c r="K237" s="58"/>
      <c r="L237" s="8"/>
      <c r="M237" s="8"/>
      <c r="N237" s="8"/>
      <c r="P237" s="8"/>
      <c r="Q237" s="10"/>
      <c r="R237" s="10"/>
      <c r="S237" s="8"/>
      <c r="T237" s="8"/>
      <c r="U237" s="8"/>
      <c r="V237" s="8"/>
      <c r="W237" s="8"/>
    </row>
    <row r="238" spans="2:23" s="9" customFormat="1">
      <c r="B238" s="58"/>
      <c r="C238" s="205"/>
      <c r="D238" s="205"/>
      <c r="G238" s="8"/>
      <c r="H238" s="8"/>
      <c r="I238" s="8"/>
      <c r="J238" s="8"/>
      <c r="K238" s="58"/>
      <c r="L238" s="8"/>
      <c r="M238" s="8"/>
      <c r="N238" s="8"/>
      <c r="P238" s="8"/>
      <c r="Q238" s="10"/>
      <c r="R238" s="10"/>
      <c r="S238" s="8"/>
      <c r="T238" s="8"/>
      <c r="U238" s="8"/>
      <c r="V238" s="8"/>
      <c r="W238" s="8"/>
    </row>
    <row r="239" spans="2:23" s="9" customFormat="1">
      <c r="B239" s="58"/>
      <c r="C239" s="205"/>
      <c r="D239" s="205"/>
      <c r="G239" s="8"/>
      <c r="H239" s="8"/>
      <c r="I239" s="8"/>
      <c r="J239" s="8"/>
      <c r="K239" s="58"/>
      <c r="L239" s="8"/>
      <c r="M239" s="8"/>
      <c r="N239" s="8"/>
      <c r="P239" s="8"/>
      <c r="Q239" s="10"/>
      <c r="R239" s="10"/>
      <c r="S239" s="8"/>
      <c r="T239" s="8"/>
      <c r="U239" s="8"/>
      <c r="V239" s="8"/>
      <c r="W239" s="8"/>
    </row>
    <row r="240" spans="2:23" s="9" customFormat="1">
      <c r="B240" s="58"/>
      <c r="C240" s="205"/>
      <c r="D240" s="205"/>
      <c r="G240" s="8"/>
      <c r="H240" s="8"/>
      <c r="I240" s="8"/>
      <c r="J240" s="8"/>
      <c r="K240" s="58"/>
      <c r="L240" s="8"/>
      <c r="M240" s="8"/>
      <c r="N240" s="8"/>
      <c r="P240" s="8"/>
      <c r="Q240" s="10"/>
      <c r="R240" s="10"/>
      <c r="S240" s="8"/>
      <c r="T240" s="8"/>
      <c r="U240" s="8"/>
      <c r="V240" s="8"/>
      <c r="W240" s="8"/>
    </row>
    <row r="241" spans="2:23" s="9" customFormat="1">
      <c r="B241" s="58"/>
      <c r="C241" s="205"/>
      <c r="D241" s="205"/>
      <c r="G241" s="8"/>
      <c r="H241" s="8"/>
      <c r="I241" s="8"/>
      <c r="J241" s="8"/>
      <c r="K241" s="58"/>
      <c r="L241" s="8"/>
      <c r="M241" s="8"/>
      <c r="N241" s="8"/>
      <c r="P241" s="8"/>
      <c r="Q241" s="10"/>
      <c r="R241" s="10"/>
      <c r="S241" s="8"/>
      <c r="T241" s="8"/>
      <c r="U241" s="8"/>
      <c r="V241" s="8"/>
      <c r="W241" s="8"/>
    </row>
    <row r="242" spans="2:23" s="9" customFormat="1">
      <c r="B242" s="58"/>
      <c r="C242" s="205"/>
      <c r="D242" s="205"/>
      <c r="G242" s="8"/>
      <c r="H242" s="8"/>
      <c r="I242" s="8"/>
      <c r="J242" s="8"/>
      <c r="K242" s="58"/>
      <c r="L242" s="8"/>
      <c r="M242" s="8"/>
      <c r="N242" s="8"/>
      <c r="P242" s="8"/>
      <c r="Q242" s="10"/>
      <c r="R242" s="10"/>
      <c r="S242" s="8"/>
      <c r="T242" s="8"/>
      <c r="U242" s="8"/>
      <c r="V242" s="8"/>
      <c r="W242" s="8"/>
    </row>
    <row r="243" spans="2:23" s="9" customFormat="1">
      <c r="B243" s="58"/>
      <c r="C243" s="205"/>
      <c r="D243" s="205"/>
      <c r="G243" s="8"/>
      <c r="H243" s="8"/>
      <c r="I243" s="8"/>
      <c r="J243" s="8"/>
      <c r="K243" s="58"/>
      <c r="L243" s="8"/>
      <c r="M243" s="8"/>
      <c r="N243" s="8"/>
      <c r="P243" s="8"/>
      <c r="Q243" s="10"/>
      <c r="R243" s="10"/>
      <c r="S243" s="8"/>
      <c r="T243" s="8"/>
      <c r="U243" s="8"/>
      <c r="V243" s="8"/>
      <c r="W243" s="8"/>
    </row>
    <row r="244" spans="2:23" s="9" customFormat="1">
      <c r="B244" s="58"/>
      <c r="C244" s="205"/>
      <c r="D244" s="205"/>
      <c r="G244" s="8"/>
      <c r="H244" s="8"/>
      <c r="I244" s="8"/>
      <c r="J244" s="8"/>
      <c r="K244" s="58"/>
      <c r="L244" s="8"/>
      <c r="M244" s="8"/>
      <c r="N244" s="8"/>
      <c r="P244" s="8"/>
      <c r="Q244" s="10"/>
      <c r="R244" s="10"/>
      <c r="S244" s="8"/>
      <c r="T244" s="8"/>
      <c r="U244" s="8"/>
      <c r="V244" s="8"/>
      <c r="W244" s="8"/>
    </row>
    <row r="245" spans="2:23" s="9" customFormat="1">
      <c r="B245" s="58"/>
      <c r="C245" s="205"/>
      <c r="D245" s="205"/>
      <c r="G245" s="8"/>
      <c r="H245" s="8"/>
      <c r="I245" s="8"/>
      <c r="J245" s="8"/>
      <c r="K245" s="58"/>
      <c r="L245" s="8"/>
      <c r="M245" s="8"/>
      <c r="N245" s="8"/>
      <c r="P245" s="8"/>
      <c r="Q245" s="10"/>
      <c r="R245" s="10"/>
      <c r="S245" s="8"/>
      <c r="T245" s="8"/>
      <c r="U245" s="8"/>
      <c r="V245" s="8"/>
      <c r="W245" s="8"/>
    </row>
    <row r="246" spans="2:23" s="9" customFormat="1">
      <c r="B246" s="58"/>
      <c r="C246" s="205"/>
      <c r="D246" s="205"/>
      <c r="G246" s="8"/>
      <c r="H246" s="8"/>
      <c r="I246" s="8"/>
      <c r="J246" s="8"/>
      <c r="K246" s="58"/>
      <c r="L246" s="8"/>
      <c r="M246" s="8"/>
      <c r="N246" s="8"/>
      <c r="P246" s="8"/>
      <c r="Q246" s="10"/>
      <c r="R246" s="10"/>
      <c r="S246" s="8"/>
      <c r="T246" s="8"/>
      <c r="U246" s="8"/>
      <c r="V246" s="8"/>
      <c r="W246" s="8"/>
    </row>
    <row r="247" spans="2:23" s="9" customFormat="1">
      <c r="B247" s="58"/>
      <c r="C247" s="205"/>
      <c r="D247" s="205"/>
      <c r="G247" s="8"/>
      <c r="H247" s="8"/>
      <c r="I247" s="8"/>
      <c r="J247" s="8"/>
      <c r="K247" s="58"/>
      <c r="L247" s="8"/>
      <c r="M247" s="8"/>
      <c r="N247" s="8"/>
      <c r="P247" s="8"/>
      <c r="Q247" s="10"/>
      <c r="R247" s="10"/>
      <c r="S247" s="8"/>
      <c r="T247" s="8"/>
      <c r="U247" s="8"/>
      <c r="V247" s="8"/>
      <c r="W247" s="8"/>
    </row>
    <row r="248" spans="2:23" s="9" customFormat="1">
      <c r="B248" s="58"/>
      <c r="C248" s="205"/>
      <c r="D248" s="205"/>
      <c r="G248" s="8"/>
      <c r="H248" s="8"/>
      <c r="I248" s="8"/>
      <c r="J248" s="8"/>
      <c r="K248" s="58"/>
      <c r="L248" s="8"/>
      <c r="M248" s="8"/>
      <c r="N248" s="8"/>
      <c r="P248" s="8"/>
      <c r="Q248" s="10"/>
      <c r="R248" s="10"/>
      <c r="S248" s="8"/>
      <c r="T248" s="8"/>
      <c r="U248" s="8"/>
      <c r="V248" s="8"/>
      <c r="W248" s="8"/>
    </row>
    <row r="249" spans="2:23" s="9" customFormat="1">
      <c r="B249" s="58"/>
      <c r="C249" s="205"/>
      <c r="D249" s="205"/>
      <c r="G249" s="8"/>
      <c r="H249" s="8"/>
      <c r="I249" s="8"/>
      <c r="J249" s="8"/>
      <c r="K249" s="58"/>
      <c r="L249" s="8"/>
      <c r="M249" s="8"/>
      <c r="N249" s="8"/>
      <c r="P249" s="8"/>
      <c r="Q249" s="10"/>
      <c r="R249" s="10"/>
      <c r="S249" s="8"/>
      <c r="T249" s="8"/>
      <c r="U249" s="8"/>
      <c r="V249" s="8"/>
      <c r="W249" s="8"/>
    </row>
    <row r="250" spans="2:23" s="9" customFormat="1">
      <c r="B250" s="58"/>
      <c r="C250" s="205"/>
      <c r="D250" s="205"/>
      <c r="G250" s="8"/>
      <c r="H250" s="8"/>
      <c r="I250" s="8"/>
      <c r="J250" s="8"/>
      <c r="K250" s="58"/>
      <c r="L250" s="8"/>
      <c r="M250" s="8"/>
      <c r="N250" s="8"/>
      <c r="P250" s="8"/>
      <c r="Q250" s="10"/>
      <c r="R250" s="10"/>
      <c r="S250" s="8"/>
      <c r="T250" s="8"/>
      <c r="U250" s="8"/>
      <c r="V250" s="8"/>
      <c r="W250" s="8"/>
    </row>
    <row r="251" spans="2:23" s="9" customFormat="1">
      <c r="B251" s="58"/>
      <c r="C251" s="205"/>
      <c r="D251" s="205"/>
      <c r="G251" s="8"/>
      <c r="H251" s="8"/>
      <c r="I251" s="8"/>
      <c r="J251" s="8"/>
      <c r="K251" s="58"/>
      <c r="L251" s="8"/>
      <c r="M251" s="8"/>
      <c r="N251" s="8"/>
      <c r="P251" s="8"/>
      <c r="Q251" s="10"/>
      <c r="R251" s="10"/>
      <c r="S251" s="8"/>
      <c r="T251" s="8"/>
      <c r="U251" s="8"/>
      <c r="V251" s="8"/>
      <c r="W251" s="8"/>
    </row>
    <row r="252" spans="2:23" s="9" customFormat="1">
      <c r="B252" s="58"/>
      <c r="C252" s="205"/>
      <c r="D252" s="205"/>
      <c r="G252" s="8"/>
      <c r="H252" s="8"/>
      <c r="I252" s="8"/>
      <c r="J252" s="8"/>
      <c r="K252" s="58"/>
      <c r="L252" s="8"/>
      <c r="M252" s="8"/>
      <c r="N252" s="8"/>
      <c r="P252" s="8"/>
      <c r="Q252" s="10"/>
      <c r="R252" s="10"/>
      <c r="S252" s="8"/>
      <c r="T252" s="8"/>
      <c r="U252" s="8"/>
      <c r="V252" s="8"/>
      <c r="W252" s="8"/>
    </row>
    <row r="253" spans="2:23" s="9" customFormat="1">
      <c r="B253" s="58"/>
      <c r="C253" s="205"/>
      <c r="D253" s="205"/>
      <c r="G253" s="8"/>
      <c r="H253" s="8"/>
      <c r="I253" s="8"/>
      <c r="J253" s="8"/>
      <c r="K253" s="58"/>
      <c r="L253" s="8"/>
      <c r="M253" s="8"/>
      <c r="N253" s="8"/>
      <c r="P253" s="8"/>
      <c r="Q253" s="10"/>
      <c r="R253" s="10"/>
      <c r="S253" s="8"/>
      <c r="T253" s="8"/>
      <c r="U253" s="8"/>
      <c r="V253" s="8"/>
      <c r="W253" s="8"/>
    </row>
    <row r="254" spans="2:23" s="9" customFormat="1">
      <c r="B254" s="58"/>
      <c r="C254" s="205"/>
      <c r="D254" s="205"/>
      <c r="G254" s="8"/>
      <c r="H254" s="8"/>
      <c r="I254" s="8"/>
      <c r="J254" s="8"/>
      <c r="K254" s="58"/>
      <c r="L254" s="8"/>
      <c r="M254" s="8"/>
      <c r="N254" s="8"/>
      <c r="P254" s="8"/>
      <c r="Q254" s="10"/>
      <c r="R254" s="10"/>
      <c r="S254" s="8"/>
      <c r="T254" s="8"/>
      <c r="U254" s="8"/>
      <c r="V254" s="8"/>
      <c r="W254" s="8"/>
    </row>
    <row r="255" spans="2:23" s="9" customFormat="1">
      <c r="B255" s="58"/>
      <c r="C255" s="205"/>
      <c r="D255" s="205"/>
      <c r="G255" s="8"/>
      <c r="H255" s="8"/>
      <c r="I255" s="8"/>
      <c r="J255" s="8"/>
      <c r="K255" s="58"/>
      <c r="L255" s="8"/>
      <c r="M255" s="8"/>
      <c r="N255" s="8"/>
      <c r="P255" s="8"/>
      <c r="Q255" s="10"/>
      <c r="R255" s="10"/>
      <c r="S255" s="8"/>
      <c r="T255" s="8"/>
      <c r="U255" s="8"/>
      <c r="V255" s="8"/>
      <c r="W255" s="8"/>
    </row>
    <row r="256" spans="2:23" s="9" customFormat="1">
      <c r="B256" s="58"/>
      <c r="C256" s="205"/>
      <c r="D256" s="205"/>
      <c r="G256" s="8"/>
      <c r="H256" s="8"/>
      <c r="I256" s="8"/>
      <c r="J256" s="8"/>
      <c r="K256" s="58"/>
      <c r="L256" s="8"/>
      <c r="M256" s="8"/>
      <c r="N256" s="8"/>
      <c r="P256" s="8"/>
      <c r="Q256" s="10"/>
      <c r="R256" s="10"/>
      <c r="S256" s="8"/>
      <c r="T256" s="8"/>
      <c r="U256" s="8"/>
      <c r="V256" s="8"/>
      <c r="W256" s="8"/>
    </row>
    <row r="257" spans="2:23" s="9" customFormat="1">
      <c r="B257" s="58"/>
      <c r="C257" s="205"/>
      <c r="D257" s="205"/>
      <c r="G257" s="8"/>
      <c r="H257" s="8"/>
      <c r="I257" s="8"/>
      <c r="J257" s="8"/>
      <c r="K257" s="58"/>
      <c r="L257" s="8"/>
      <c r="M257" s="8"/>
      <c r="N257" s="8"/>
      <c r="P257" s="8"/>
      <c r="Q257" s="10"/>
      <c r="R257" s="10"/>
      <c r="S257" s="8"/>
      <c r="T257" s="8"/>
      <c r="U257" s="8"/>
      <c r="V257" s="8"/>
      <c r="W257" s="8"/>
    </row>
    <row r="258" spans="2:23" s="9" customFormat="1">
      <c r="B258" s="58"/>
      <c r="C258" s="205"/>
      <c r="D258" s="205"/>
      <c r="G258" s="8"/>
      <c r="H258" s="8"/>
      <c r="I258" s="8"/>
      <c r="J258" s="8"/>
      <c r="K258" s="58"/>
      <c r="L258" s="8"/>
      <c r="M258" s="8"/>
      <c r="N258" s="8"/>
      <c r="P258" s="8"/>
      <c r="Q258" s="10"/>
      <c r="R258" s="10"/>
      <c r="S258" s="8"/>
      <c r="T258" s="8"/>
      <c r="U258" s="8"/>
      <c r="V258" s="8"/>
      <c r="W258" s="8"/>
    </row>
    <row r="259" spans="2:23" s="9" customFormat="1">
      <c r="B259" s="58"/>
      <c r="C259" s="205"/>
      <c r="D259" s="205"/>
      <c r="G259" s="8"/>
      <c r="H259" s="8"/>
      <c r="I259" s="8"/>
      <c r="J259" s="8"/>
      <c r="K259" s="58"/>
      <c r="L259" s="8"/>
      <c r="M259" s="8"/>
      <c r="N259" s="8"/>
      <c r="P259" s="8"/>
      <c r="Q259" s="10"/>
      <c r="R259" s="10"/>
      <c r="S259" s="8"/>
      <c r="T259" s="8"/>
      <c r="U259" s="8"/>
      <c r="V259" s="8"/>
      <c r="W259" s="8"/>
    </row>
    <row r="260" spans="2:23" s="9" customFormat="1">
      <c r="B260" s="58"/>
      <c r="C260" s="205"/>
      <c r="D260" s="205"/>
      <c r="G260" s="8"/>
      <c r="H260" s="8"/>
      <c r="I260" s="8"/>
      <c r="J260" s="8"/>
      <c r="K260" s="58"/>
      <c r="L260" s="8"/>
      <c r="M260" s="8"/>
      <c r="N260" s="8"/>
      <c r="P260" s="8"/>
      <c r="Q260" s="10"/>
      <c r="R260" s="10"/>
      <c r="S260" s="8"/>
      <c r="T260" s="8"/>
      <c r="U260" s="8"/>
      <c r="V260" s="8"/>
      <c r="W260" s="8"/>
    </row>
    <row r="261" spans="2:23" s="9" customFormat="1">
      <c r="B261" s="58"/>
      <c r="C261" s="205"/>
      <c r="D261" s="205"/>
      <c r="G261" s="8"/>
      <c r="H261" s="8"/>
      <c r="I261" s="8"/>
      <c r="J261" s="8"/>
      <c r="K261" s="58"/>
      <c r="L261" s="8"/>
      <c r="M261" s="8"/>
      <c r="N261" s="8"/>
      <c r="P261" s="8"/>
      <c r="Q261" s="10"/>
      <c r="R261" s="10"/>
      <c r="S261" s="8"/>
      <c r="T261" s="8"/>
      <c r="U261" s="8"/>
      <c r="V261" s="8"/>
      <c r="W261" s="8"/>
    </row>
    <row r="262" spans="2:23" s="9" customFormat="1">
      <c r="B262" s="58"/>
      <c r="C262" s="205"/>
      <c r="D262" s="205"/>
      <c r="G262" s="8"/>
      <c r="H262" s="8"/>
      <c r="I262" s="8"/>
      <c r="J262" s="8"/>
      <c r="K262" s="58"/>
      <c r="L262" s="8"/>
      <c r="M262" s="8"/>
      <c r="N262" s="8"/>
      <c r="P262" s="8"/>
      <c r="Q262" s="10"/>
      <c r="R262" s="10"/>
      <c r="S262" s="8"/>
      <c r="T262" s="8"/>
      <c r="U262" s="8"/>
      <c r="V262" s="8"/>
      <c r="W262" s="8"/>
    </row>
    <row r="263" spans="2:23" s="9" customFormat="1">
      <c r="B263" s="58"/>
      <c r="C263" s="205"/>
      <c r="D263" s="205"/>
      <c r="G263" s="8"/>
      <c r="H263" s="8"/>
      <c r="I263" s="8"/>
      <c r="J263" s="8"/>
      <c r="K263" s="58"/>
      <c r="L263" s="8"/>
      <c r="M263" s="8"/>
      <c r="N263" s="8"/>
      <c r="P263" s="8"/>
      <c r="Q263" s="10"/>
      <c r="R263" s="10"/>
      <c r="S263" s="8"/>
      <c r="T263" s="8"/>
      <c r="U263" s="8"/>
      <c r="V263" s="8"/>
      <c r="W263" s="8"/>
    </row>
    <row r="264" spans="2:23" s="9" customFormat="1">
      <c r="B264" s="58"/>
      <c r="C264" s="205"/>
      <c r="D264" s="205"/>
      <c r="G264" s="8"/>
      <c r="H264" s="8"/>
      <c r="I264" s="8"/>
      <c r="J264" s="8"/>
      <c r="K264" s="58"/>
      <c r="L264" s="8"/>
      <c r="M264" s="8"/>
      <c r="N264" s="8"/>
      <c r="P264" s="8"/>
      <c r="Q264" s="10"/>
      <c r="R264" s="10"/>
      <c r="S264" s="8"/>
      <c r="T264" s="8"/>
      <c r="U264" s="8"/>
      <c r="V264" s="8"/>
      <c r="W264" s="8"/>
    </row>
    <row r="265" spans="2:23" s="9" customFormat="1">
      <c r="B265" s="58"/>
      <c r="C265" s="205"/>
      <c r="D265" s="205"/>
      <c r="G265" s="8"/>
      <c r="H265" s="8"/>
      <c r="I265" s="8"/>
      <c r="J265" s="8"/>
      <c r="K265" s="58"/>
      <c r="L265" s="8"/>
      <c r="M265" s="8"/>
      <c r="N265" s="8"/>
      <c r="P265" s="8"/>
      <c r="Q265" s="10"/>
      <c r="R265" s="10"/>
      <c r="S265" s="8"/>
      <c r="T265" s="8"/>
      <c r="U265" s="8"/>
      <c r="V265" s="8"/>
      <c r="W265" s="8"/>
    </row>
    <row r="266" spans="2:23" s="9" customFormat="1">
      <c r="B266" s="58"/>
      <c r="C266" s="205"/>
      <c r="D266" s="205"/>
      <c r="G266" s="8"/>
      <c r="H266" s="8"/>
      <c r="I266" s="8"/>
      <c r="J266" s="8"/>
      <c r="K266" s="58"/>
      <c r="L266" s="8"/>
      <c r="M266" s="8"/>
      <c r="N266" s="8"/>
      <c r="P266" s="8"/>
      <c r="Q266" s="10"/>
      <c r="R266" s="10"/>
      <c r="S266" s="8"/>
      <c r="T266" s="8"/>
      <c r="U266" s="8"/>
      <c r="V266" s="8"/>
      <c r="W266" s="8"/>
    </row>
    <row r="267" spans="2:23" s="9" customFormat="1">
      <c r="B267" s="58"/>
      <c r="C267" s="205"/>
      <c r="D267" s="205"/>
      <c r="G267" s="8"/>
      <c r="H267" s="8"/>
      <c r="I267" s="8"/>
      <c r="J267" s="8"/>
      <c r="K267" s="58"/>
      <c r="L267" s="8"/>
      <c r="M267" s="8"/>
      <c r="N267" s="8"/>
      <c r="P267" s="8"/>
      <c r="Q267" s="10"/>
      <c r="R267" s="10"/>
      <c r="S267" s="8"/>
      <c r="T267" s="8"/>
      <c r="U267" s="8"/>
      <c r="V267" s="8"/>
      <c r="W267" s="8"/>
    </row>
    <row r="268" spans="2:23" s="9" customFormat="1">
      <c r="B268" s="58"/>
      <c r="C268" s="205"/>
      <c r="D268" s="205"/>
      <c r="G268" s="8"/>
      <c r="H268" s="8"/>
      <c r="I268" s="8"/>
      <c r="J268" s="8"/>
      <c r="K268" s="58"/>
      <c r="L268" s="8"/>
      <c r="M268" s="8"/>
      <c r="N268" s="8"/>
      <c r="P268" s="8"/>
      <c r="Q268" s="10"/>
      <c r="R268" s="10"/>
      <c r="S268" s="8"/>
      <c r="T268" s="8"/>
      <c r="U268" s="8"/>
      <c r="V268" s="8"/>
      <c r="W268" s="8"/>
    </row>
    <row r="269" spans="2:23" s="9" customFormat="1">
      <c r="B269" s="58"/>
      <c r="C269" s="205"/>
      <c r="D269" s="205"/>
      <c r="G269" s="8"/>
      <c r="H269" s="8"/>
      <c r="I269" s="8"/>
      <c r="J269" s="8"/>
      <c r="K269" s="58"/>
      <c r="L269" s="8"/>
      <c r="M269" s="8"/>
      <c r="N269" s="8"/>
      <c r="P269" s="8"/>
      <c r="Q269" s="10"/>
      <c r="R269" s="10"/>
      <c r="S269" s="8"/>
      <c r="T269" s="8"/>
      <c r="U269" s="8"/>
      <c r="V269" s="8"/>
      <c r="W269" s="8"/>
    </row>
    <row r="270" spans="2:23" s="9" customFormat="1">
      <c r="B270" s="58"/>
      <c r="C270" s="205"/>
      <c r="D270" s="205"/>
      <c r="G270" s="8"/>
      <c r="H270" s="8"/>
      <c r="I270" s="8"/>
      <c r="J270" s="8"/>
      <c r="K270" s="58"/>
      <c r="L270" s="8"/>
      <c r="M270" s="8"/>
      <c r="N270" s="8"/>
      <c r="P270" s="8"/>
      <c r="Q270" s="10"/>
      <c r="R270" s="10"/>
      <c r="S270" s="8"/>
      <c r="T270" s="8"/>
      <c r="U270" s="8"/>
      <c r="V270" s="8"/>
      <c r="W270" s="8"/>
    </row>
    <row r="271" spans="2:23" s="9" customFormat="1">
      <c r="B271" s="58"/>
      <c r="C271" s="205"/>
      <c r="D271" s="205"/>
      <c r="G271" s="8"/>
      <c r="H271" s="8"/>
      <c r="I271" s="8"/>
      <c r="J271" s="8"/>
      <c r="K271" s="58"/>
      <c r="L271" s="8"/>
      <c r="M271" s="8"/>
      <c r="N271" s="8"/>
      <c r="P271" s="8"/>
      <c r="Q271" s="10"/>
      <c r="R271" s="10"/>
      <c r="S271" s="8"/>
      <c r="T271" s="8"/>
      <c r="U271" s="8"/>
      <c r="V271" s="8"/>
      <c r="W271" s="8"/>
    </row>
    <row r="272" spans="2:23" s="9" customFormat="1">
      <c r="B272" s="58"/>
      <c r="C272" s="205"/>
      <c r="D272" s="205"/>
      <c r="G272" s="8"/>
      <c r="H272" s="8"/>
      <c r="I272" s="8"/>
      <c r="J272" s="8"/>
      <c r="K272" s="58"/>
      <c r="L272" s="8"/>
      <c r="M272" s="8"/>
      <c r="N272" s="8"/>
      <c r="P272" s="8"/>
      <c r="Q272" s="10"/>
      <c r="R272" s="10"/>
      <c r="S272" s="8"/>
      <c r="T272" s="8"/>
      <c r="U272" s="8"/>
      <c r="V272" s="8"/>
      <c r="W272" s="8"/>
    </row>
    <row r="273" spans="2:23" s="9" customFormat="1">
      <c r="B273" s="58"/>
      <c r="C273" s="205"/>
      <c r="D273" s="205"/>
      <c r="G273" s="8"/>
      <c r="H273" s="8"/>
      <c r="I273" s="8"/>
      <c r="J273" s="8"/>
      <c r="K273" s="58"/>
      <c r="L273" s="8"/>
      <c r="M273" s="8"/>
      <c r="N273" s="8"/>
      <c r="P273" s="8"/>
      <c r="Q273" s="10"/>
      <c r="R273" s="10"/>
      <c r="S273" s="8"/>
      <c r="T273" s="8"/>
      <c r="U273" s="8"/>
      <c r="V273" s="8"/>
      <c r="W273" s="8"/>
    </row>
    <row r="274" spans="2:23" s="9" customFormat="1">
      <c r="B274" s="58"/>
      <c r="C274" s="205"/>
      <c r="D274" s="205"/>
      <c r="G274" s="8"/>
      <c r="H274" s="8"/>
      <c r="I274" s="8"/>
      <c r="J274" s="8"/>
      <c r="K274" s="58"/>
      <c r="L274" s="8"/>
      <c r="M274" s="8"/>
      <c r="N274" s="8"/>
      <c r="P274" s="8"/>
      <c r="Q274" s="10"/>
      <c r="R274" s="10"/>
      <c r="S274" s="8"/>
      <c r="T274" s="8"/>
      <c r="U274" s="8"/>
      <c r="V274" s="8"/>
      <c r="W274" s="8"/>
    </row>
    <row r="275" spans="2:23" s="9" customFormat="1">
      <c r="B275" s="58"/>
      <c r="C275" s="205"/>
      <c r="D275" s="205"/>
      <c r="G275" s="8"/>
      <c r="H275" s="8"/>
      <c r="I275" s="8"/>
      <c r="J275" s="8"/>
      <c r="K275" s="58"/>
      <c r="L275" s="8"/>
      <c r="M275" s="8"/>
      <c r="N275" s="8"/>
      <c r="P275" s="8"/>
      <c r="Q275" s="10"/>
      <c r="R275" s="10"/>
      <c r="S275" s="8"/>
      <c r="T275" s="8"/>
      <c r="U275" s="8"/>
      <c r="V275" s="8"/>
      <c r="W275" s="8"/>
    </row>
    <row r="276" spans="2:23" s="9" customFormat="1">
      <c r="B276" s="58"/>
      <c r="C276" s="205"/>
      <c r="D276" s="205"/>
      <c r="G276" s="8"/>
      <c r="H276" s="8"/>
      <c r="I276" s="8"/>
      <c r="J276" s="8"/>
      <c r="K276" s="58"/>
      <c r="L276" s="8"/>
      <c r="M276" s="8"/>
      <c r="N276" s="8"/>
      <c r="P276" s="8"/>
      <c r="Q276" s="10"/>
      <c r="R276" s="10"/>
      <c r="S276" s="8"/>
      <c r="T276" s="8"/>
      <c r="U276" s="8"/>
      <c r="V276" s="8"/>
      <c r="W276" s="8"/>
    </row>
    <row r="277" spans="2:23" s="9" customFormat="1">
      <c r="B277" s="58"/>
      <c r="C277" s="205"/>
      <c r="D277" s="205"/>
      <c r="G277" s="8"/>
      <c r="H277" s="8"/>
      <c r="I277" s="8"/>
      <c r="J277" s="8"/>
      <c r="K277" s="58"/>
      <c r="L277" s="8"/>
      <c r="M277" s="8"/>
      <c r="N277" s="8"/>
      <c r="P277" s="8"/>
      <c r="Q277" s="10"/>
      <c r="R277" s="10"/>
      <c r="S277" s="8"/>
      <c r="T277" s="8"/>
      <c r="U277" s="8"/>
      <c r="V277" s="8"/>
      <c r="W277" s="8"/>
    </row>
    <row r="278" spans="2:23" s="9" customFormat="1">
      <c r="B278" s="58"/>
      <c r="C278" s="205"/>
      <c r="D278" s="205"/>
      <c r="G278" s="8"/>
      <c r="H278" s="8"/>
      <c r="I278" s="8"/>
      <c r="J278" s="8"/>
      <c r="K278" s="58"/>
      <c r="L278" s="8"/>
      <c r="M278" s="8"/>
      <c r="N278" s="8"/>
      <c r="P278" s="8"/>
      <c r="Q278" s="10"/>
      <c r="R278" s="10"/>
      <c r="S278" s="8"/>
      <c r="T278" s="8"/>
      <c r="U278" s="8"/>
      <c r="V278" s="8"/>
      <c r="W278" s="8"/>
    </row>
    <row r="279" spans="2:23" s="9" customFormat="1">
      <c r="B279" s="58"/>
      <c r="C279" s="205"/>
      <c r="D279" s="205"/>
      <c r="G279" s="8"/>
      <c r="H279" s="8"/>
      <c r="I279" s="8"/>
      <c r="J279" s="8"/>
      <c r="K279" s="58"/>
      <c r="L279" s="8"/>
      <c r="M279" s="8"/>
      <c r="N279" s="8"/>
      <c r="P279" s="8"/>
      <c r="Q279" s="10"/>
      <c r="R279" s="10"/>
      <c r="S279" s="8"/>
      <c r="T279" s="8"/>
      <c r="U279" s="8"/>
      <c r="V279" s="8"/>
      <c r="W279" s="8"/>
    </row>
    <row r="280" spans="2:23" s="9" customFormat="1">
      <c r="B280" s="58"/>
      <c r="C280" s="205"/>
      <c r="D280" s="205"/>
      <c r="G280" s="8"/>
      <c r="H280" s="8"/>
      <c r="I280" s="8"/>
      <c r="J280" s="8"/>
      <c r="K280" s="58"/>
      <c r="L280" s="8"/>
      <c r="M280" s="8"/>
      <c r="N280" s="8"/>
      <c r="P280" s="8"/>
      <c r="Q280" s="10"/>
      <c r="R280" s="10"/>
      <c r="S280" s="8"/>
      <c r="T280" s="8"/>
      <c r="U280" s="8"/>
      <c r="V280" s="8"/>
      <c r="W280" s="8"/>
    </row>
    <row r="281" spans="2:23" s="9" customFormat="1">
      <c r="B281" s="58"/>
      <c r="C281" s="205"/>
      <c r="D281" s="205"/>
      <c r="G281" s="8"/>
      <c r="H281" s="8"/>
      <c r="I281" s="8"/>
      <c r="J281" s="8"/>
      <c r="K281" s="58"/>
      <c r="L281" s="8"/>
      <c r="M281" s="8"/>
      <c r="N281" s="8"/>
      <c r="P281" s="8"/>
      <c r="Q281" s="10"/>
      <c r="R281" s="10"/>
      <c r="S281" s="8"/>
      <c r="T281" s="8"/>
      <c r="U281" s="8"/>
      <c r="V281" s="8"/>
      <c r="W281" s="8"/>
    </row>
    <row r="282" spans="2:23" s="9" customFormat="1">
      <c r="B282" s="58"/>
      <c r="C282" s="205"/>
      <c r="D282" s="205"/>
      <c r="G282" s="8"/>
      <c r="H282" s="8"/>
      <c r="I282" s="8"/>
      <c r="J282" s="8"/>
      <c r="K282" s="58"/>
      <c r="L282" s="8"/>
      <c r="M282" s="8"/>
      <c r="N282" s="8"/>
      <c r="P282" s="8"/>
      <c r="Q282" s="10"/>
      <c r="R282" s="10"/>
      <c r="S282" s="8"/>
      <c r="T282" s="8"/>
      <c r="U282" s="8"/>
      <c r="V282" s="8"/>
      <c r="W282" s="8"/>
    </row>
    <row r="283" spans="2:23" s="9" customFormat="1">
      <c r="B283" s="58"/>
      <c r="C283" s="205"/>
      <c r="D283" s="205"/>
      <c r="G283" s="8"/>
      <c r="H283" s="8"/>
      <c r="I283" s="8"/>
      <c r="J283" s="8"/>
      <c r="K283" s="58"/>
      <c r="L283" s="8"/>
      <c r="M283" s="8"/>
      <c r="N283" s="8"/>
      <c r="P283" s="8"/>
      <c r="Q283" s="10"/>
      <c r="R283" s="10"/>
      <c r="S283" s="8"/>
      <c r="T283" s="8"/>
      <c r="U283" s="8"/>
      <c r="V283" s="8"/>
      <c r="W283" s="8"/>
    </row>
    <row r="284" spans="2:23" s="9" customFormat="1">
      <c r="B284" s="58"/>
      <c r="C284" s="205"/>
      <c r="D284" s="205"/>
      <c r="G284" s="8"/>
      <c r="H284" s="8"/>
      <c r="I284" s="8"/>
      <c r="J284" s="8"/>
      <c r="K284" s="58"/>
      <c r="L284" s="8"/>
      <c r="M284" s="8"/>
      <c r="N284" s="8"/>
      <c r="P284" s="8"/>
      <c r="Q284" s="10"/>
      <c r="R284" s="10"/>
      <c r="S284" s="8"/>
      <c r="T284" s="8"/>
      <c r="U284" s="8"/>
      <c r="V284" s="8"/>
      <c r="W284" s="8"/>
    </row>
    <row r="285" spans="2:23" s="9" customFormat="1">
      <c r="B285" s="58"/>
      <c r="C285" s="205"/>
      <c r="D285" s="205"/>
      <c r="G285" s="8"/>
      <c r="H285" s="8"/>
      <c r="I285" s="8"/>
      <c r="J285" s="8"/>
      <c r="K285" s="58"/>
      <c r="L285" s="8"/>
      <c r="M285" s="8"/>
      <c r="N285" s="8"/>
      <c r="P285" s="8"/>
      <c r="Q285" s="10"/>
      <c r="R285" s="10"/>
      <c r="S285" s="8"/>
      <c r="T285" s="8"/>
      <c r="U285" s="8"/>
      <c r="V285" s="8"/>
      <c r="W285" s="8"/>
    </row>
    <row r="286" spans="2:23" s="9" customFormat="1">
      <c r="B286" s="58"/>
      <c r="C286" s="205"/>
      <c r="D286" s="205"/>
      <c r="G286" s="8"/>
      <c r="H286" s="8"/>
      <c r="I286" s="8"/>
      <c r="J286" s="8"/>
      <c r="K286" s="58"/>
      <c r="L286" s="8"/>
      <c r="M286" s="8"/>
      <c r="N286" s="8"/>
      <c r="P286" s="8"/>
      <c r="Q286" s="10"/>
      <c r="R286" s="10"/>
      <c r="S286" s="8"/>
      <c r="T286" s="8"/>
      <c r="U286" s="8"/>
      <c r="V286" s="8"/>
      <c r="W286" s="8"/>
    </row>
    <row r="287" spans="2:23" s="9" customFormat="1">
      <c r="B287" s="58"/>
      <c r="C287" s="205"/>
      <c r="D287" s="205"/>
      <c r="G287" s="8"/>
      <c r="H287" s="8"/>
      <c r="I287" s="8"/>
      <c r="J287" s="8"/>
      <c r="K287" s="58"/>
      <c r="L287" s="8"/>
      <c r="M287" s="8"/>
      <c r="N287" s="8"/>
      <c r="P287" s="8"/>
      <c r="Q287" s="10"/>
      <c r="R287" s="10"/>
      <c r="S287" s="8"/>
      <c r="T287" s="8"/>
      <c r="U287" s="8"/>
      <c r="V287" s="8"/>
      <c r="W287" s="8"/>
    </row>
    <row r="288" spans="2:23" s="9" customFormat="1">
      <c r="B288" s="58"/>
      <c r="C288" s="205"/>
      <c r="D288" s="205"/>
      <c r="G288" s="8"/>
      <c r="H288" s="8"/>
      <c r="I288" s="8"/>
      <c r="J288" s="8"/>
      <c r="K288" s="58"/>
      <c r="L288" s="8"/>
      <c r="M288" s="8"/>
      <c r="N288" s="8"/>
      <c r="P288" s="8"/>
      <c r="Q288" s="10"/>
      <c r="R288" s="10"/>
      <c r="S288" s="8"/>
      <c r="T288" s="8"/>
      <c r="U288" s="8"/>
      <c r="V288" s="8"/>
      <c r="W288" s="8"/>
    </row>
    <row r="289" spans="2:23" s="9" customFormat="1">
      <c r="B289" s="58"/>
      <c r="C289" s="205"/>
      <c r="D289" s="205"/>
      <c r="G289" s="8"/>
      <c r="H289" s="8"/>
      <c r="I289" s="8"/>
      <c r="J289" s="8"/>
      <c r="K289" s="58"/>
      <c r="L289" s="8"/>
      <c r="M289" s="8"/>
      <c r="N289" s="8"/>
      <c r="P289" s="8"/>
      <c r="Q289" s="10"/>
      <c r="R289" s="10"/>
      <c r="S289" s="8"/>
      <c r="T289" s="8"/>
      <c r="U289" s="8"/>
      <c r="V289" s="8"/>
      <c r="W289" s="8"/>
    </row>
    <row r="290" spans="2:23" s="9" customFormat="1">
      <c r="B290" s="58"/>
      <c r="C290" s="205"/>
      <c r="D290" s="205"/>
      <c r="G290" s="8"/>
      <c r="H290" s="8"/>
      <c r="I290" s="8"/>
      <c r="J290" s="8"/>
      <c r="K290" s="58"/>
      <c r="L290" s="8"/>
      <c r="M290" s="8"/>
      <c r="N290" s="8"/>
      <c r="P290" s="8"/>
      <c r="Q290" s="10"/>
      <c r="R290" s="10"/>
      <c r="S290" s="8"/>
      <c r="T290" s="8"/>
      <c r="U290" s="8"/>
      <c r="V290" s="8"/>
      <c r="W290" s="8"/>
    </row>
    <row r="291" spans="2:23" s="9" customFormat="1">
      <c r="B291" s="58"/>
      <c r="C291" s="205"/>
      <c r="D291" s="205"/>
      <c r="G291" s="8"/>
      <c r="H291" s="8"/>
      <c r="I291" s="8"/>
      <c r="J291" s="8"/>
      <c r="K291" s="58"/>
      <c r="L291" s="8"/>
      <c r="M291" s="8"/>
      <c r="N291" s="8"/>
      <c r="P291" s="8"/>
      <c r="Q291" s="10"/>
      <c r="R291" s="10"/>
      <c r="S291" s="8"/>
      <c r="T291" s="8"/>
      <c r="U291" s="8"/>
      <c r="V291" s="8"/>
      <c r="W291" s="8"/>
    </row>
    <row r="292" spans="2:23" s="9" customFormat="1">
      <c r="B292" s="58"/>
      <c r="C292" s="205"/>
      <c r="D292" s="205"/>
      <c r="G292" s="8"/>
      <c r="H292" s="8"/>
      <c r="I292" s="8"/>
      <c r="J292" s="8"/>
      <c r="K292" s="58"/>
      <c r="L292" s="8"/>
      <c r="M292" s="8"/>
      <c r="N292" s="8"/>
      <c r="P292" s="8"/>
      <c r="Q292" s="10"/>
      <c r="R292" s="10"/>
      <c r="S292" s="8"/>
      <c r="T292" s="8"/>
      <c r="U292" s="8"/>
      <c r="V292" s="8"/>
      <c r="W292" s="8"/>
    </row>
    <row r="293" spans="2:23" s="9" customFormat="1">
      <c r="B293" s="58"/>
      <c r="C293" s="205"/>
      <c r="D293" s="205"/>
      <c r="G293" s="8"/>
      <c r="H293" s="8"/>
      <c r="I293" s="8"/>
      <c r="J293" s="8"/>
      <c r="K293" s="58"/>
      <c r="L293" s="8"/>
      <c r="M293" s="8"/>
      <c r="N293" s="8"/>
      <c r="P293" s="8"/>
      <c r="Q293" s="10"/>
      <c r="R293" s="10"/>
      <c r="S293" s="8"/>
      <c r="T293" s="8"/>
      <c r="U293" s="8"/>
      <c r="V293" s="8"/>
      <c r="W293" s="8"/>
    </row>
    <row r="294" spans="2:23" s="9" customFormat="1">
      <c r="B294" s="58"/>
      <c r="C294" s="205"/>
      <c r="D294" s="205"/>
      <c r="G294" s="8"/>
      <c r="H294" s="8"/>
      <c r="I294" s="8"/>
      <c r="J294" s="8"/>
      <c r="K294" s="58"/>
      <c r="L294" s="8"/>
      <c r="M294" s="8"/>
      <c r="N294" s="8"/>
      <c r="P294" s="8"/>
      <c r="Q294" s="10"/>
      <c r="R294" s="10"/>
      <c r="S294" s="8"/>
      <c r="T294" s="8"/>
      <c r="U294" s="8"/>
      <c r="V294" s="8"/>
      <c r="W294" s="8"/>
    </row>
    <row r="295" spans="2:23" s="9" customFormat="1">
      <c r="B295" s="58"/>
      <c r="C295" s="205"/>
      <c r="D295" s="205"/>
      <c r="G295" s="8"/>
      <c r="H295" s="8"/>
      <c r="I295" s="8"/>
      <c r="J295" s="8"/>
      <c r="K295" s="58"/>
      <c r="L295" s="8"/>
      <c r="M295" s="8"/>
      <c r="N295" s="8"/>
      <c r="P295" s="8"/>
      <c r="Q295" s="10"/>
      <c r="R295" s="10"/>
      <c r="S295" s="8"/>
      <c r="T295" s="8"/>
      <c r="U295" s="8"/>
      <c r="V295" s="8"/>
      <c r="W295" s="8"/>
    </row>
    <row r="296" spans="2:23" s="9" customFormat="1">
      <c r="B296" s="58"/>
      <c r="C296" s="205"/>
      <c r="D296" s="205"/>
      <c r="G296" s="8"/>
      <c r="H296" s="8"/>
      <c r="I296" s="8"/>
      <c r="J296" s="8"/>
      <c r="K296" s="58"/>
      <c r="L296" s="8"/>
      <c r="M296" s="8"/>
      <c r="N296" s="8"/>
      <c r="P296" s="8"/>
      <c r="Q296" s="10"/>
      <c r="R296" s="10"/>
      <c r="S296" s="8"/>
      <c r="T296" s="8"/>
      <c r="U296" s="8"/>
      <c r="V296" s="8"/>
      <c r="W296" s="8"/>
    </row>
    <row r="297" spans="2:23" s="9" customFormat="1">
      <c r="B297" s="58"/>
      <c r="C297" s="205"/>
      <c r="D297" s="205"/>
      <c r="G297" s="8"/>
      <c r="H297" s="8"/>
      <c r="I297" s="8"/>
      <c r="J297" s="8"/>
      <c r="K297" s="58"/>
      <c r="L297" s="8"/>
      <c r="M297" s="8"/>
      <c r="N297" s="8"/>
      <c r="P297" s="8"/>
      <c r="Q297" s="10"/>
      <c r="R297" s="10"/>
      <c r="S297" s="8"/>
      <c r="T297" s="8"/>
      <c r="U297" s="8"/>
      <c r="V297" s="8"/>
      <c r="W297" s="8"/>
    </row>
    <row r="298" spans="2:23" s="9" customFormat="1">
      <c r="B298" s="58"/>
      <c r="C298" s="205"/>
      <c r="D298" s="205"/>
      <c r="G298" s="8"/>
      <c r="H298" s="8"/>
      <c r="I298" s="8"/>
      <c r="J298" s="8"/>
      <c r="K298" s="58"/>
      <c r="L298" s="8"/>
      <c r="M298" s="8"/>
      <c r="N298" s="8"/>
      <c r="P298" s="8"/>
      <c r="Q298" s="10"/>
      <c r="R298" s="10"/>
      <c r="S298" s="8"/>
      <c r="T298" s="8"/>
      <c r="U298" s="8"/>
      <c r="V298" s="8"/>
      <c r="W298" s="8"/>
    </row>
    <row r="299" spans="2:23" s="9" customFormat="1">
      <c r="B299" s="58"/>
      <c r="C299" s="205"/>
      <c r="D299" s="205"/>
      <c r="G299" s="8"/>
      <c r="H299" s="8"/>
      <c r="I299" s="8"/>
      <c r="J299" s="8"/>
      <c r="K299" s="58"/>
      <c r="L299" s="8"/>
      <c r="M299" s="8"/>
      <c r="N299" s="8"/>
      <c r="P299" s="8"/>
      <c r="Q299" s="10"/>
      <c r="R299" s="10"/>
      <c r="S299" s="8"/>
      <c r="T299" s="8"/>
      <c r="U299" s="8"/>
      <c r="V299" s="8"/>
      <c r="W299" s="8"/>
    </row>
    <row r="300" spans="2:23" s="9" customFormat="1">
      <c r="B300" s="58"/>
      <c r="C300" s="205"/>
      <c r="D300" s="205"/>
      <c r="G300" s="8"/>
      <c r="H300" s="8"/>
      <c r="I300" s="8"/>
      <c r="J300" s="8"/>
      <c r="K300" s="58"/>
      <c r="L300" s="8"/>
      <c r="M300" s="8"/>
      <c r="N300" s="8"/>
      <c r="P300" s="8"/>
      <c r="Q300" s="10"/>
      <c r="R300" s="10"/>
      <c r="S300" s="8"/>
      <c r="T300" s="8"/>
      <c r="U300" s="8"/>
      <c r="V300" s="8"/>
      <c r="W300" s="8"/>
    </row>
    <row r="301" spans="2:23" s="9" customFormat="1">
      <c r="B301" s="58"/>
      <c r="C301" s="205"/>
      <c r="D301" s="205"/>
      <c r="G301" s="8"/>
      <c r="H301" s="8"/>
      <c r="I301" s="8"/>
      <c r="J301" s="8"/>
      <c r="K301" s="58"/>
      <c r="L301" s="8"/>
      <c r="M301" s="8"/>
      <c r="N301" s="8"/>
      <c r="P301" s="8"/>
      <c r="Q301" s="10"/>
      <c r="R301" s="10"/>
      <c r="S301" s="8"/>
      <c r="T301" s="8"/>
      <c r="U301" s="8"/>
      <c r="V301" s="8"/>
      <c r="W301" s="8"/>
    </row>
    <row r="302" spans="2:23" s="9" customFormat="1">
      <c r="B302" s="58"/>
      <c r="C302" s="205"/>
      <c r="D302" s="205"/>
      <c r="G302" s="8"/>
      <c r="H302" s="8"/>
      <c r="I302" s="8"/>
      <c r="J302" s="8"/>
      <c r="K302" s="58"/>
      <c r="L302" s="8"/>
      <c r="M302" s="8"/>
      <c r="N302" s="8"/>
      <c r="P302" s="8"/>
      <c r="Q302" s="10"/>
      <c r="R302" s="10"/>
      <c r="S302" s="8"/>
      <c r="T302" s="8"/>
      <c r="U302" s="8"/>
      <c r="V302" s="8"/>
      <c r="W302" s="8"/>
    </row>
    <row r="303" spans="2:23" s="9" customFormat="1">
      <c r="B303" s="58"/>
      <c r="C303" s="205"/>
      <c r="D303" s="205"/>
      <c r="G303" s="8"/>
      <c r="H303" s="8"/>
      <c r="I303" s="8"/>
      <c r="J303" s="8"/>
      <c r="K303" s="58"/>
      <c r="L303" s="8"/>
      <c r="M303" s="8"/>
      <c r="N303" s="8"/>
      <c r="P303" s="8"/>
      <c r="Q303" s="10"/>
      <c r="R303" s="10"/>
      <c r="S303" s="8"/>
      <c r="T303" s="8"/>
      <c r="U303" s="8"/>
      <c r="V303" s="8"/>
      <c r="W303" s="8"/>
    </row>
    <row r="304" spans="2:23" s="9" customFormat="1">
      <c r="B304" s="58"/>
      <c r="C304" s="205"/>
      <c r="D304" s="205"/>
      <c r="G304" s="8"/>
      <c r="H304" s="8"/>
      <c r="I304" s="8"/>
      <c r="J304" s="8"/>
      <c r="K304" s="58"/>
      <c r="L304" s="8"/>
      <c r="M304" s="8"/>
      <c r="N304" s="8"/>
      <c r="P304" s="8"/>
      <c r="Q304" s="10"/>
      <c r="R304" s="10"/>
      <c r="S304" s="8"/>
      <c r="T304" s="8"/>
      <c r="U304" s="8"/>
      <c r="V304" s="8"/>
      <c r="W304" s="8"/>
    </row>
    <row r="305" spans="2:23" s="9" customFormat="1">
      <c r="B305" s="58"/>
      <c r="C305" s="205"/>
      <c r="D305" s="205"/>
      <c r="G305" s="8"/>
      <c r="H305" s="8"/>
      <c r="I305" s="8"/>
      <c r="J305" s="8"/>
      <c r="K305" s="58"/>
      <c r="L305" s="8"/>
      <c r="M305" s="8"/>
      <c r="N305" s="8"/>
      <c r="P305" s="8"/>
      <c r="Q305" s="10"/>
      <c r="R305" s="10"/>
      <c r="S305" s="8"/>
      <c r="T305" s="8"/>
      <c r="U305" s="8"/>
      <c r="V305" s="8"/>
      <c r="W305" s="8"/>
    </row>
    <row r="306" spans="2:23" s="9" customFormat="1">
      <c r="B306" s="58"/>
      <c r="C306" s="205"/>
      <c r="D306" s="205"/>
      <c r="G306" s="8"/>
      <c r="H306" s="8"/>
      <c r="I306" s="8"/>
      <c r="J306" s="8"/>
      <c r="K306" s="58"/>
      <c r="L306" s="8"/>
      <c r="M306" s="8"/>
      <c r="N306" s="8"/>
      <c r="P306" s="8"/>
      <c r="Q306" s="10"/>
      <c r="R306" s="10"/>
      <c r="S306" s="8"/>
      <c r="T306" s="8"/>
      <c r="U306" s="8"/>
      <c r="V306" s="8"/>
      <c r="W306" s="8"/>
    </row>
    <row r="307" spans="2:23" s="9" customFormat="1">
      <c r="B307" s="58"/>
      <c r="C307" s="205"/>
      <c r="D307" s="205"/>
      <c r="G307" s="8"/>
      <c r="H307" s="8"/>
      <c r="I307" s="8"/>
      <c r="J307" s="8"/>
      <c r="K307" s="58"/>
      <c r="L307" s="8"/>
      <c r="M307" s="8"/>
      <c r="N307" s="8"/>
      <c r="P307" s="8"/>
      <c r="Q307" s="10"/>
      <c r="R307" s="10"/>
      <c r="S307" s="8"/>
      <c r="T307" s="8"/>
      <c r="U307" s="8"/>
      <c r="V307" s="8"/>
      <c r="W307" s="8"/>
    </row>
    <row r="308" spans="2:23" s="9" customFormat="1">
      <c r="B308" s="58"/>
      <c r="C308" s="205"/>
      <c r="D308" s="205"/>
      <c r="G308" s="8"/>
      <c r="H308" s="8"/>
      <c r="I308" s="8"/>
      <c r="J308" s="8"/>
      <c r="K308" s="58"/>
      <c r="L308" s="8"/>
      <c r="M308" s="8"/>
      <c r="N308" s="8"/>
      <c r="P308" s="8"/>
      <c r="Q308" s="10"/>
      <c r="R308" s="10"/>
      <c r="S308" s="8"/>
      <c r="T308" s="8"/>
      <c r="U308" s="8"/>
      <c r="V308" s="8"/>
      <c r="W308" s="8"/>
    </row>
    <row r="309" spans="2:23" s="9" customFormat="1">
      <c r="B309" s="58"/>
      <c r="C309" s="205"/>
      <c r="D309" s="205"/>
      <c r="G309" s="8"/>
      <c r="H309" s="8"/>
      <c r="I309" s="8"/>
      <c r="J309" s="8"/>
      <c r="K309" s="58"/>
      <c r="L309" s="8"/>
      <c r="M309" s="8"/>
      <c r="N309" s="8"/>
      <c r="P309" s="8"/>
      <c r="Q309" s="10"/>
      <c r="R309" s="10"/>
      <c r="S309" s="8"/>
      <c r="T309" s="8"/>
      <c r="U309" s="8"/>
      <c r="V309" s="8"/>
      <c r="W309" s="8"/>
    </row>
    <row r="310" spans="2:23" s="9" customFormat="1">
      <c r="B310" s="58"/>
      <c r="C310" s="205"/>
      <c r="D310" s="205"/>
      <c r="G310" s="8"/>
      <c r="H310" s="8"/>
      <c r="I310" s="8"/>
      <c r="J310" s="8"/>
      <c r="K310" s="58"/>
      <c r="L310" s="8"/>
      <c r="M310" s="8"/>
      <c r="N310" s="8"/>
      <c r="P310" s="8"/>
      <c r="Q310" s="10"/>
      <c r="R310" s="10"/>
      <c r="S310" s="8"/>
      <c r="T310" s="8"/>
      <c r="U310" s="8"/>
      <c r="V310" s="8"/>
      <c r="W310" s="8"/>
    </row>
    <row r="311" spans="2:23" s="9" customFormat="1">
      <c r="B311" s="58"/>
      <c r="C311" s="205"/>
      <c r="D311" s="205"/>
      <c r="G311" s="8"/>
      <c r="H311" s="8"/>
      <c r="I311" s="8"/>
      <c r="J311" s="8"/>
      <c r="K311" s="58"/>
      <c r="L311" s="8"/>
      <c r="M311" s="8"/>
      <c r="N311" s="8"/>
      <c r="P311" s="8"/>
      <c r="Q311" s="10"/>
      <c r="R311" s="10"/>
      <c r="S311" s="8"/>
      <c r="T311" s="8"/>
      <c r="U311" s="8"/>
      <c r="V311" s="8"/>
      <c r="W311" s="8"/>
    </row>
    <row r="312" spans="2:23" s="9" customFormat="1">
      <c r="B312" s="58"/>
      <c r="C312" s="205"/>
      <c r="D312" s="205"/>
      <c r="G312" s="8"/>
      <c r="H312" s="8"/>
      <c r="I312" s="8"/>
      <c r="J312" s="8"/>
      <c r="K312" s="58"/>
      <c r="L312" s="8"/>
      <c r="M312" s="8"/>
      <c r="N312" s="8"/>
      <c r="P312" s="8"/>
      <c r="Q312" s="10"/>
      <c r="R312" s="10"/>
      <c r="S312" s="8"/>
      <c r="T312" s="8"/>
      <c r="U312" s="8"/>
      <c r="V312" s="8"/>
      <c r="W312" s="8"/>
    </row>
    <row r="313" spans="2:23" s="9" customFormat="1">
      <c r="B313" s="58"/>
      <c r="C313" s="205"/>
      <c r="D313" s="205"/>
      <c r="G313" s="8"/>
      <c r="H313" s="8"/>
      <c r="I313" s="8"/>
      <c r="J313" s="8"/>
      <c r="K313" s="58"/>
      <c r="L313" s="8"/>
      <c r="M313" s="8"/>
      <c r="N313" s="8"/>
      <c r="P313" s="8"/>
      <c r="Q313" s="10"/>
      <c r="R313" s="10"/>
      <c r="S313" s="8"/>
      <c r="T313" s="8"/>
      <c r="U313" s="8"/>
      <c r="V313" s="8"/>
      <c r="W313" s="8"/>
    </row>
    <row r="314" spans="2:23" s="9" customFormat="1">
      <c r="B314" s="58"/>
      <c r="C314" s="205"/>
      <c r="D314" s="205"/>
      <c r="G314" s="8"/>
      <c r="H314" s="8"/>
      <c r="I314" s="8"/>
      <c r="J314" s="8"/>
      <c r="K314" s="58"/>
      <c r="L314" s="8"/>
      <c r="M314" s="8"/>
      <c r="N314" s="8"/>
      <c r="P314" s="8"/>
      <c r="Q314" s="10"/>
      <c r="R314" s="10"/>
      <c r="S314" s="8"/>
      <c r="T314" s="8"/>
      <c r="U314" s="8"/>
      <c r="V314" s="8"/>
      <c r="W314" s="8"/>
    </row>
    <row r="315" spans="2:23" s="9" customFormat="1">
      <c r="B315" s="58"/>
      <c r="C315" s="205"/>
      <c r="D315" s="205"/>
      <c r="G315" s="8"/>
      <c r="H315" s="8"/>
      <c r="I315" s="8"/>
      <c r="J315" s="8"/>
      <c r="K315" s="58"/>
      <c r="L315" s="8"/>
      <c r="M315" s="8"/>
      <c r="N315" s="8"/>
      <c r="P315" s="8"/>
      <c r="Q315" s="10"/>
      <c r="R315" s="10"/>
      <c r="S315" s="8"/>
      <c r="T315" s="8"/>
      <c r="U315" s="8"/>
      <c r="V315" s="8"/>
      <c r="W315" s="8"/>
    </row>
    <row r="316" spans="2:23" s="9" customFormat="1">
      <c r="B316" s="58"/>
      <c r="C316" s="205"/>
      <c r="D316" s="205"/>
      <c r="G316" s="8"/>
      <c r="H316" s="8"/>
      <c r="I316" s="8"/>
      <c r="J316" s="8"/>
      <c r="K316" s="58"/>
      <c r="L316" s="8"/>
      <c r="M316" s="8"/>
      <c r="N316" s="8"/>
      <c r="P316" s="8"/>
      <c r="Q316" s="10"/>
      <c r="R316" s="10"/>
      <c r="S316" s="8"/>
      <c r="T316" s="8"/>
      <c r="U316" s="8"/>
      <c r="V316" s="8"/>
      <c r="W316" s="8"/>
    </row>
    <row r="317" spans="2:23" s="9" customFormat="1">
      <c r="B317" s="58"/>
      <c r="C317" s="205"/>
      <c r="D317" s="205"/>
      <c r="G317" s="8"/>
      <c r="H317" s="8"/>
      <c r="I317" s="8"/>
      <c r="J317" s="8"/>
      <c r="K317" s="58"/>
      <c r="L317" s="8"/>
      <c r="M317" s="8"/>
      <c r="N317" s="8"/>
      <c r="P317" s="8"/>
      <c r="Q317" s="10"/>
      <c r="R317" s="10"/>
      <c r="S317" s="8"/>
      <c r="T317" s="8"/>
      <c r="U317" s="8"/>
      <c r="V317" s="8"/>
      <c r="W317" s="8"/>
    </row>
    <row r="318" spans="2:23" s="9" customFormat="1">
      <c r="B318" s="58"/>
      <c r="C318" s="205"/>
      <c r="D318" s="205"/>
      <c r="G318" s="8"/>
      <c r="H318" s="8"/>
      <c r="I318" s="8"/>
      <c r="J318" s="8"/>
      <c r="K318" s="58"/>
      <c r="L318" s="8"/>
      <c r="M318" s="8"/>
      <c r="N318" s="8"/>
      <c r="P318" s="8"/>
      <c r="Q318" s="10"/>
      <c r="R318" s="10"/>
      <c r="S318" s="8"/>
      <c r="T318" s="8"/>
      <c r="U318" s="8"/>
      <c r="V318" s="8"/>
      <c r="W318" s="8"/>
    </row>
    <row r="319" spans="2:23" s="9" customFormat="1">
      <c r="B319" s="58"/>
      <c r="C319" s="205"/>
      <c r="D319" s="205"/>
      <c r="G319" s="8"/>
      <c r="H319" s="8"/>
      <c r="I319" s="8"/>
      <c r="J319" s="8"/>
      <c r="K319" s="58"/>
      <c r="L319" s="8"/>
      <c r="M319" s="8"/>
      <c r="N319" s="8"/>
      <c r="P319" s="8"/>
      <c r="Q319" s="10"/>
      <c r="R319" s="10"/>
      <c r="S319" s="8"/>
      <c r="T319" s="8"/>
      <c r="U319" s="8"/>
      <c r="V319" s="8"/>
      <c r="W319" s="8"/>
    </row>
    <row r="320" spans="2:23" s="9" customFormat="1">
      <c r="B320" s="58"/>
      <c r="C320" s="205"/>
      <c r="D320" s="205"/>
      <c r="G320" s="8"/>
      <c r="H320" s="8"/>
      <c r="I320" s="8"/>
      <c r="J320" s="8"/>
      <c r="K320" s="58"/>
      <c r="L320" s="8"/>
      <c r="M320" s="8"/>
      <c r="N320" s="8"/>
      <c r="P320" s="8"/>
      <c r="Q320" s="10"/>
      <c r="R320" s="10"/>
      <c r="S320" s="8"/>
      <c r="T320" s="8"/>
      <c r="U320" s="8"/>
      <c r="V320" s="8"/>
      <c r="W320" s="8"/>
    </row>
    <row r="321" spans="2:23" s="9" customFormat="1">
      <c r="B321" s="58"/>
      <c r="C321" s="205"/>
      <c r="D321" s="205"/>
      <c r="G321" s="8"/>
      <c r="H321" s="8"/>
      <c r="I321" s="8"/>
      <c r="J321" s="8"/>
      <c r="K321" s="58"/>
      <c r="L321" s="8"/>
      <c r="M321" s="8"/>
      <c r="N321" s="8"/>
      <c r="P321" s="8"/>
      <c r="Q321" s="10"/>
      <c r="R321" s="10"/>
      <c r="S321" s="8"/>
      <c r="T321" s="8"/>
      <c r="U321" s="8"/>
      <c r="V321" s="8"/>
      <c r="W321" s="8"/>
    </row>
    <row r="322" spans="2:23" s="9" customFormat="1">
      <c r="B322" s="58"/>
      <c r="C322" s="205"/>
      <c r="D322" s="205"/>
      <c r="G322" s="8"/>
      <c r="H322" s="8"/>
      <c r="I322" s="8"/>
      <c r="J322" s="8"/>
      <c r="K322" s="58"/>
      <c r="L322" s="8"/>
      <c r="M322" s="8"/>
      <c r="N322" s="8"/>
      <c r="P322" s="8"/>
      <c r="Q322" s="10"/>
      <c r="R322" s="10"/>
      <c r="S322" s="8"/>
      <c r="T322" s="8"/>
      <c r="U322" s="8"/>
      <c r="V322" s="8"/>
      <c r="W322" s="8"/>
    </row>
    <row r="323" spans="2:23" s="9" customFormat="1">
      <c r="B323" s="58"/>
      <c r="C323" s="205"/>
      <c r="D323" s="205"/>
      <c r="G323" s="8"/>
      <c r="H323" s="8"/>
      <c r="I323" s="8"/>
      <c r="J323" s="8"/>
      <c r="K323" s="58"/>
      <c r="L323" s="8"/>
      <c r="M323" s="8"/>
      <c r="N323" s="8"/>
      <c r="P323" s="8"/>
      <c r="Q323" s="10"/>
      <c r="R323" s="10"/>
      <c r="S323" s="8"/>
      <c r="T323" s="8"/>
      <c r="U323" s="8"/>
      <c r="V323" s="8"/>
      <c r="W323" s="8"/>
    </row>
    <row r="324" spans="2:23" s="9" customFormat="1">
      <c r="B324" s="58"/>
      <c r="C324" s="205"/>
      <c r="D324" s="205"/>
      <c r="G324" s="8"/>
      <c r="H324" s="8"/>
      <c r="I324" s="8"/>
      <c r="J324" s="8"/>
      <c r="K324" s="58"/>
      <c r="L324" s="8"/>
      <c r="M324" s="8"/>
      <c r="N324" s="8"/>
      <c r="P324" s="8"/>
      <c r="Q324" s="10"/>
      <c r="R324" s="10"/>
      <c r="S324" s="8"/>
      <c r="T324" s="8"/>
      <c r="U324" s="8"/>
      <c r="V324" s="8"/>
      <c r="W324" s="8"/>
    </row>
    <row r="325" spans="2:23" s="9" customFormat="1">
      <c r="B325" s="58"/>
      <c r="C325" s="205"/>
      <c r="D325" s="205"/>
      <c r="G325" s="8"/>
      <c r="H325" s="8"/>
      <c r="I325" s="8"/>
      <c r="J325" s="8"/>
      <c r="K325" s="58"/>
      <c r="L325" s="8"/>
      <c r="M325" s="8"/>
      <c r="N325" s="8"/>
      <c r="P325" s="8"/>
      <c r="Q325" s="10"/>
      <c r="R325" s="10"/>
      <c r="S325" s="8"/>
      <c r="T325" s="8"/>
      <c r="U325" s="8"/>
      <c r="V325" s="8"/>
      <c r="W325" s="8"/>
    </row>
    <row r="326" spans="2:23" s="9" customFormat="1">
      <c r="B326" s="58"/>
      <c r="C326" s="205"/>
      <c r="D326" s="205"/>
      <c r="G326" s="8"/>
      <c r="H326" s="8"/>
      <c r="I326" s="8"/>
      <c r="J326" s="8"/>
      <c r="K326" s="58"/>
      <c r="L326" s="8"/>
      <c r="M326" s="8"/>
      <c r="N326" s="8"/>
      <c r="P326" s="8"/>
      <c r="Q326" s="10"/>
      <c r="R326" s="10"/>
      <c r="S326" s="8"/>
      <c r="T326" s="8"/>
      <c r="U326" s="8"/>
      <c r="V326" s="8"/>
      <c r="W326" s="8"/>
    </row>
    <row r="327" spans="2:23" s="9" customFormat="1">
      <c r="B327" s="58"/>
      <c r="C327" s="205"/>
      <c r="D327" s="205"/>
      <c r="G327" s="8"/>
      <c r="H327" s="8"/>
      <c r="I327" s="8"/>
      <c r="J327" s="8"/>
      <c r="K327" s="58"/>
      <c r="L327" s="8"/>
      <c r="M327" s="8"/>
      <c r="N327" s="8"/>
      <c r="P327" s="8"/>
      <c r="Q327" s="10"/>
      <c r="R327" s="10"/>
      <c r="S327" s="8"/>
      <c r="T327" s="8"/>
      <c r="U327" s="8"/>
      <c r="V327" s="8"/>
      <c r="W327" s="8"/>
    </row>
    <row r="328" spans="2:23" s="9" customFormat="1">
      <c r="B328" s="58"/>
      <c r="C328" s="205"/>
      <c r="D328" s="205"/>
      <c r="G328" s="8"/>
      <c r="H328" s="8"/>
      <c r="I328" s="8"/>
      <c r="J328" s="8"/>
      <c r="K328" s="58"/>
      <c r="L328" s="8"/>
      <c r="M328" s="8"/>
      <c r="N328" s="8"/>
      <c r="P328" s="8"/>
      <c r="Q328" s="10"/>
      <c r="R328" s="10"/>
      <c r="S328" s="8"/>
      <c r="T328" s="8"/>
      <c r="U328" s="8"/>
      <c r="V328" s="8"/>
      <c r="W328" s="8"/>
    </row>
    <row r="329" spans="2:23" s="9" customFormat="1">
      <c r="B329" s="58"/>
      <c r="C329" s="205"/>
      <c r="D329" s="205"/>
      <c r="G329" s="8"/>
      <c r="H329" s="8"/>
      <c r="I329" s="8"/>
      <c r="J329" s="8"/>
      <c r="K329" s="58"/>
      <c r="L329" s="8"/>
      <c r="M329" s="8"/>
      <c r="N329" s="8"/>
      <c r="P329" s="8"/>
      <c r="Q329" s="10"/>
      <c r="R329" s="10"/>
      <c r="S329" s="8"/>
      <c r="T329" s="8"/>
      <c r="U329" s="8"/>
      <c r="V329" s="8"/>
      <c r="W329" s="8"/>
    </row>
    <row r="330" spans="2:23" s="9" customFormat="1">
      <c r="B330" s="58"/>
      <c r="C330" s="205"/>
      <c r="D330" s="205"/>
      <c r="G330" s="8"/>
      <c r="H330" s="8"/>
      <c r="I330" s="8"/>
      <c r="J330" s="8"/>
      <c r="K330" s="58"/>
      <c r="L330" s="8"/>
      <c r="M330" s="8"/>
      <c r="N330" s="8"/>
      <c r="P330" s="8"/>
      <c r="Q330" s="10"/>
      <c r="R330" s="10"/>
      <c r="S330" s="8"/>
      <c r="T330" s="8"/>
      <c r="U330" s="8"/>
      <c r="V330" s="8"/>
      <c r="W330" s="8"/>
    </row>
    <row r="331" spans="2:23" s="9" customFormat="1">
      <c r="B331" s="58"/>
      <c r="C331" s="205"/>
      <c r="D331" s="205"/>
      <c r="G331" s="8"/>
      <c r="H331" s="8"/>
      <c r="I331" s="8"/>
      <c r="J331" s="8"/>
      <c r="K331" s="58"/>
      <c r="L331" s="8"/>
      <c r="M331" s="8"/>
      <c r="N331" s="8"/>
      <c r="P331" s="8"/>
      <c r="Q331" s="10"/>
      <c r="R331" s="10"/>
      <c r="S331" s="8"/>
      <c r="T331" s="8"/>
      <c r="U331" s="8"/>
      <c r="V331" s="8"/>
      <c r="W331" s="8"/>
    </row>
    <row r="332" spans="2:23" s="9" customFormat="1">
      <c r="B332" s="58"/>
      <c r="C332" s="205"/>
      <c r="D332" s="205"/>
      <c r="G332" s="8"/>
      <c r="H332" s="8"/>
      <c r="I332" s="8"/>
      <c r="J332" s="8"/>
      <c r="K332" s="58"/>
      <c r="L332" s="8"/>
      <c r="M332" s="8"/>
      <c r="N332" s="8"/>
      <c r="P332" s="8"/>
      <c r="Q332" s="10"/>
      <c r="R332" s="10"/>
      <c r="S332" s="8"/>
      <c r="T332" s="8"/>
      <c r="U332" s="8"/>
      <c r="V332" s="8"/>
      <c r="W332" s="8"/>
    </row>
    <row r="333" spans="2:23" s="9" customFormat="1">
      <c r="B333" s="58"/>
      <c r="C333" s="205"/>
      <c r="D333" s="205"/>
      <c r="G333" s="8"/>
      <c r="H333" s="8"/>
      <c r="I333" s="8"/>
      <c r="J333" s="8"/>
      <c r="K333" s="58"/>
      <c r="L333" s="8"/>
      <c r="M333" s="8"/>
      <c r="N333" s="8"/>
      <c r="P333" s="8"/>
      <c r="Q333" s="10"/>
      <c r="R333" s="10"/>
      <c r="S333" s="8"/>
      <c r="T333" s="8"/>
      <c r="U333" s="8"/>
      <c r="V333" s="8"/>
      <c r="W333" s="8"/>
    </row>
    <row r="334" spans="2:23" s="9" customFormat="1">
      <c r="B334" s="58"/>
      <c r="C334" s="205"/>
      <c r="D334" s="205"/>
      <c r="G334" s="8"/>
      <c r="H334" s="8"/>
      <c r="I334" s="8"/>
      <c r="J334" s="8"/>
      <c r="K334" s="58"/>
      <c r="L334" s="8"/>
      <c r="M334" s="8"/>
      <c r="N334" s="8"/>
      <c r="P334" s="8"/>
      <c r="Q334" s="10"/>
      <c r="R334" s="10"/>
      <c r="S334" s="8"/>
      <c r="T334" s="8"/>
      <c r="U334" s="8"/>
      <c r="V334" s="8"/>
      <c r="W334" s="8"/>
    </row>
    <row r="335" spans="2:23" s="9" customFormat="1">
      <c r="B335" s="58"/>
      <c r="C335" s="205"/>
      <c r="D335" s="205"/>
      <c r="G335" s="8"/>
      <c r="H335" s="8"/>
      <c r="I335" s="8"/>
      <c r="J335" s="8"/>
      <c r="K335" s="58"/>
      <c r="L335" s="8"/>
      <c r="M335" s="8"/>
      <c r="N335" s="8"/>
      <c r="P335" s="8"/>
      <c r="Q335" s="10"/>
      <c r="R335" s="10"/>
      <c r="S335" s="8"/>
      <c r="T335" s="8"/>
      <c r="U335" s="8"/>
      <c r="V335" s="8"/>
      <c r="W335" s="8"/>
    </row>
    <row r="336" spans="2:23" s="9" customFormat="1">
      <c r="B336" s="58"/>
      <c r="C336" s="205"/>
      <c r="D336" s="205"/>
      <c r="G336" s="8"/>
      <c r="H336" s="8"/>
      <c r="I336" s="8"/>
      <c r="J336" s="8"/>
      <c r="K336" s="58"/>
      <c r="L336" s="8"/>
      <c r="M336" s="8"/>
      <c r="N336" s="8"/>
      <c r="P336" s="8"/>
      <c r="Q336" s="10"/>
      <c r="R336" s="10"/>
      <c r="S336" s="8"/>
      <c r="T336" s="8"/>
      <c r="U336" s="8"/>
      <c r="V336" s="8"/>
      <c r="W336" s="8"/>
    </row>
    <row r="337" spans="2:23" s="9" customFormat="1">
      <c r="B337" s="58"/>
      <c r="C337" s="205"/>
      <c r="D337" s="205"/>
      <c r="G337" s="8"/>
      <c r="H337" s="8"/>
      <c r="I337" s="8"/>
      <c r="J337" s="8"/>
      <c r="K337" s="58"/>
      <c r="L337" s="8"/>
      <c r="M337" s="8"/>
      <c r="N337" s="8"/>
      <c r="P337" s="8"/>
      <c r="Q337" s="10"/>
      <c r="R337" s="10"/>
      <c r="S337" s="8"/>
      <c r="T337" s="8"/>
      <c r="U337" s="8"/>
      <c r="V337" s="8"/>
      <c r="W337" s="8"/>
    </row>
    <row r="338" spans="2:23" s="9" customFormat="1">
      <c r="B338" s="58"/>
      <c r="C338" s="205"/>
      <c r="D338" s="205"/>
      <c r="G338" s="8"/>
      <c r="H338" s="8"/>
      <c r="I338" s="8"/>
      <c r="J338" s="8"/>
      <c r="K338" s="58"/>
      <c r="L338" s="8"/>
      <c r="M338" s="8"/>
      <c r="N338" s="8"/>
      <c r="P338" s="8"/>
      <c r="Q338" s="10"/>
      <c r="R338" s="10"/>
      <c r="S338" s="8"/>
      <c r="T338" s="8"/>
      <c r="U338" s="8"/>
      <c r="V338" s="8"/>
      <c r="W338" s="8"/>
    </row>
    <row r="339" spans="2:23" s="9" customFormat="1">
      <c r="B339" s="58"/>
      <c r="C339" s="205"/>
      <c r="D339" s="205"/>
      <c r="G339" s="8"/>
      <c r="H339" s="8"/>
      <c r="I339" s="8"/>
      <c r="J339" s="8"/>
      <c r="K339" s="58"/>
      <c r="L339" s="8"/>
      <c r="M339" s="8"/>
      <c r="N339" s="8"/>
      <c r="P339" s="8"/>
      <c r="Q339" s="10"/>
      <c r="R339" s="10"/>
      <c r="S339" s="8"/>
      <c r="T339" s="8"/>
      <c r="U339" s="8"/>
      <c r="V339" s="8"/>
      <c r="W339" s="8"/>
    </row>
    <row r="340" spans="2:23" s="9" customFormat="1">
      <c r="B340" s="58"/>
      <c r="C340" s="205"/>
      <c r="D340" s="205"/>
      <c r="G340" s="8"/>
      <c r="H340" s="8"/>
      <c r="I340" s="8"/>
      <c r="J340" s="8"/>
      <c r="K340" s="58"/>
      <c r="L340" s="8"/>
      <c r="M340" s="8"/>
      <c r="N340" s="8"/>
      <c r="P340" s="8"/>
      <c r="Q340" s="10"/>
      <c r="R340" s="10"/>
      <c r="S340" s="8"/>
      <c r="T340" s="8"/>
      <c r="U340" s="8"/>
      <c r="V340" s="8"/>
      <c r="W340" s="8"/>
    </row>
    <row r="341" spans="2:23" s="9" customFormat="1">
      <c r="B341" s="58"/>
      <c r="C341" s="205"/>
      <c r="D341" s="205"/>
      <c r="G341" s="8"/>
      <c r="H341" s="8"/>
      <c r="I341" s="8"/>
      <c r="J341" s="8"/>
      <c r="K341" s="58"/>
      <c r="L341" s="8"/>
      <c r="M341" s="8"/>
      <c r="N341" s="8"/>
      <c r="P341" s="8"/>
      <c r="Q341" s="10"/>
      <c r="R341" s="10"/>
      <c r="S341" s="8"/>
      <c r="T341" s="8"/>
      <c r="U341" s="8"/>
      <c r="V341" s="8"/>
      <c r="W341" s="8"/>
    </row>
    <row r="342" spans="2:23" s="9" customFormat="1">
      <c r="B342" s="58"/>
      <c r="C342" s="205"/>
      <c r="D342" s="205"/>
      <c r="G342" s="8"/>
      <c r="H342" s="8"/>
      <c r="I342" s="8"/>
      <c r="J342" s="8"/>
      <c r="K342" s="58"/>
      <c r="L342" s="8"/>
      <c r="M342" s="8"/>
      <c r="N342" s="8"/>
      <c r="P342" s="8"/>
      <c r="Q342" s="10"/>
      <c r="R342" s="10"/>
      <c r="S342" s="8"/>
      <c r="T342" s="8"/>
      <c r="U342" s="8"/>
      <c r="V342" s="8"/>
      <c r="W342" s="8"/>
    </row>
    <row r="343" spans="2:23" s="9" customFormat="1">
      <c r="B343" s="58"/>
      <c r="C343" s="205"/>
      <c r="D343" s="205"/>
      <c r="G343" s="8"/>
      <c r="H343" s="8"/>
      <c r="I343" s="8"/>
      <c r="J343" s="8"/>
      <c r="K343" s="58"/>
      <c r="L343" s="8"/>
      <c r="M343" s="8"/>
      <c r="N343" s="8"/>
      <c r="P343" s="8"/>
      <c r="Q343" s="10"/>
      <c r="R343" s="10"/>
      <c r="S343" s="8"/>
      <c r="T343" s="8"/>
      <c r="U343" s="8"/>
      <c r="V343" s="8"/>
      <c r="W343" s="8"/>
    </row>
    <row r="344" spans="2:23" s="9" customFormat="1">
      <c r="B344" s="58"/>
      <c r="C344" s="205"/>
      <c r="D344" s="205"/>
      <c r="G344" s="8"/>
      <c r="H344" s="8"/>
      <c r="I344" s="8"/>
      <c r="J344" s="8"/>
      <c r="K344" s="58"/>
      <c r="L344" s="8"/>
      <c r="M344" s="8"/>
      <c r="N344" s="8"/>
      <c r="P344" s="8"/>
      <c r="Q344" s="10"/>
      <c r="R344" s="10"/>
      <c r="S344" s="8"/>
      <c r="T344" s="8"/>
      <c r="U344" s="8"/>
      <c r="V344" s="8"/>
      <c r="W344" s="8"/>
    </row>
    <row r="345" spans="2:23" s="9" customFormat="1">
      <c r="B345" s="58"/>
      <c r="C345" s="205"/>
      <c r="D345" s="205"/>
      <c r="G345" s="8"/>
      <c r="H345" s="8"/>
      <c r="I345" s="8"/>
      <c r="J345" s="8"/>
      <c r="K345" s="58"/>
      <c r="L345" s="8"/>
      <c r="M345" s="8"/>
      <c r="N345" s="8"/>
      <c r="P345" s="8"/>
      <c r="Q345" s="10"/>
      <c r="R345" s="10"/>
      <c r="S345" s="8"/>
      <c r="T345" s="8"/>
      <c r="U345" s="8"/>
      <c r="V345" s="8"/>
      <c r="W345" s="8"/>
    </row>
    <row r="346" spans="2:23" s="9" customFormat="1">
      <c r="B346" s="58"/>
      <c r="C346" s="205"/>
      <c r="D346" s="205"/>
      <c r="G346" s="8"/>
      <c r="H346" s="8"/>
      <c r="I346" s="8"/>
      <c r="J346" s="8"/>
      <c r="K346" s="58"/>
      <c r="L346" s="8"/>
      <c r="M346" s="8"/>
      <c r="N346" s="8"/>
      <c r="P346" s="8"/>
      <c r="Q346" s="10"/>
      <c r="R346" s="10"/>
      <c r="S346" s="8"/>
      <c r="T346" s="8"/>
      <c r="U346" s="8"/>
      <c r="V346" s="8"/>
      <c r="W346" s="8"/>
    </row>
    <row r="347" spans="2:23" s="9" customFormat="1">
      <c r="B347" s="58"/>
      <c r="C347" s="205"/>
      <c r="D347" s="205"/>
      <c r="G347" s="8"/>
      <c r="H347" s="8"/>
      <c r="I347" s="8"/>
      <c r="J347" s="8"/>
      <c r="K347" s="58"/>
      <c r="L347" s="8"/>
      <c r="M347" s="8"/>
      <c r="N347" s="8"/>
      <c r="P347" s="8"/>
      <c r="Q347" s="10"/>
      <c r="R347" s="10"/>
      <c r="S347" s="8"/>
      <c r="T347" s="8"/>
      <c r="U347" s="8"/>
      <c r="V347" s="8"/>
      <c r="W347" s="8"/>
    </row>
    <row r="348" spans="2:23" s="9" customFormat="1">
      <c r="B348" s="58"/>
      <c r="C348" s="205"/>
      <c r="D348" s="205"/>
      <c r="G348" s="8"/>
      <c r="H348" s="8"/>
      <c r="I348" s="8"/>
      <c r="J348" s="8"/>
      <c r="K348" s="58"/>
      <c r="L348" s="8"/>
      <c r="M348" s="8"/>
      <c r="N348" s="8"/>
      <c r="P348" s="8"/>
      <c r="Q348" s="10"/>
      <c r="R348" s="10"/>
      <c r="S348" s="8"/>
      <c r="T348" s="8"/>
      <c r="U348" s="8"/>
      <c r="V348" s="8"/>
      <c r="W348" s="8"/>
    </row>
    <row r="349" spans="2:23" s="9" customFormat="1">
      <c r="B349" s="58"/>
      <c r="C349" s="205"/>
      <c r="D349" s="205"/>
      <c r="G349" s="8"/>
      <c r="H349" s="8"/>
      <c r="I349" s="8"/>
      <c r="J349" s="8"/>
      <c r="K349" s="58"/>
      <c r="L349" s="8"/>
      <c r="M349" s="8"/>
      <c r="N349" s="8"/>
      <c r="P349" s="8"/>
      <c r="Q349" s="10"/>
      <c r="R349" s="10"/>
      <c r="S349" s="8"/>
      <c r="T349" s="8"/>
      <c r="U349" s="8"/>
      <c r="V349" s="8"/>
      <c r="W349" s="8"/>
    </row>
    <row r="350" spans="2:23" s="9" customFormat="1">
      <c r="B350" s="58"/>
      <c r="C350" s="205"/>
      <c r="D350" s="205"/>
      <c r="G350" s="8"/>
      <c r="H350" s="8"/>
      <c r="I350" s="8"/>
      <c r="J350" s="8"/>
      <c r="K350" s="58"/>
      <c r="L350" s="8"/>
      <c r="M350" s="8"/>
      <c r="N350" s="8"/>
      <c r="P350" s="8"/>
      <c r="Q350" s="10"/>
      <c r="R350" s="10"/>
      <c r="S350" s="8"/>
      <c r="T350" s="8"/>
      <c r="U350" s="8"/>
      <c r="V350" s="8"/>
      <c r="W350" s="8"/>
    </row>
    <row r="351" spans="2:23" s="9" customFormat="1">
      <c r="B351" s="58"/>
      <c r="C351" s="205"/>
      <c r="D351" s="205"/>
      <c r="G351" s="8"/>
      <c r="H351" s="8"/>
      <c r="I351" s="8"/>
      <c r="J351" s="8"/>
      <c r="K351" s="58"/>
      <c r="L351" s="8"/>
      <c r="M351" s="8"/>
      <c r="N351" s="8"/>
      <c r="P351" s="8"/>
      <c r="Q351" s="10"/>
      <c r="R351" s="10"/>
      <c r="S351" s="8"/>
      <c r="T351" s="8"/>
      <c r="U351" s="8"/>
      <c r="V351" s="8"/>
      <c r="W351" s="8"/>
    </row>
    <row r="352" spans="2:23" s="9" customFormat="1">
      <c r="B352" s="58"/>
      <c r="C352" s="205"/>
      <c r="D352" s="205"/>
      <c r="G352" s="8"/>
      <c r="H352" s="8"/>
      <c r="I352" s="8"/>
      <c r="J352" s="8"/>
      <c r="K352" s="58"/>
      <c r="L352" s="8"/>
      <c r="M352" s="8"/>
      <c r="N352" s="8"/>
      <c r="P352" s="8"/>
      <c r="Q352" s="10"/>
      <c r="R352" s="10"/>
      <c r="S352" s="8"/>
      <c r="T352" s="8"/>
      <c r="U352" s="8"/>
      <c r="V352" s="8"/>
      <c r="W352" s="8"/>
    </row>
    <row r="353" spans="2:23" s="9" customFormat="1">
      <c r="B353" s="58"/>
      <c r="C353" s="205"/>
      <c r="D353" s="205"/>
      <c r="G353" s="8"/>
      <c r="H353" s="8"/>
      <c r="I353" s="8"/>
      <c r="J353" s="8"/>
      <c r="K353" s="58"/>
      <c r="L353" s="8"/>
      <c r="M353" s="8"/>
      <c r="N353" s="8"/>
      <c r="P353" s="8"/>
      <c r="Q353" s="10"/>
      <c r="R353" s="10"/>
      <c r="S353" s="8"/>
      <c r="T353" s="8"/>
      <c r="U353" s="8"/>
      <c r="V353" s="8"/>
      <c r="W353" s="8"/>
    </row>
    <row r="354" spans="2:23" s="9" customFormat="1">
      <c r="B354" s="58"/>
      <c r="C354" s="205"/>
      <c r="D354" s="205"/>
      <c r="G354" s="8"/>
      <c r="H354" s="8"/>
      <c r="I354" s="8"/>
      <c r="J354" s="8"/>
      <c r="K354" s="58"/>
      <c r="L354" s="8"/>
      <c r="M354" s="8"/>
      <c r="N354" s="8"/>
      <c r="P354" s="8"/>
      <c r="Q354" s="10"/>
      <c r="R354" s="10"/>
      <c r="S354" s="8"/>
      <c r="T354" s="8"/>
      <c r="U354" s="8"/>
      <c r="V354" s="8"/>
      <c r="W354" s="8"/>
    </row>
    <row r="355" spans="2:23" s="9" customFormat="1">
      <c r="B355" s="58"/>
      <c r="C355" s="205"/>
      <c r="D355" s="205"/>
      <c r="G355" s="8"/>
      <c r="H355" s="8"/>
      <c r="I355" s="8"/>
      <c r="J355" s="8"/>
      <c r="K355" s="58"/>
      <c r="L355" s="8"/>
      <c r="M355" s="8"/>
      <c r="N355" s="8"/>
      <c r="P355" s="8"/>
      <c r="Q355" s="10"/>
      <c r="R355" s="10"/>
      <c r="S355" s="8"/>
      <c r="T355" s="8"/>
      <c r="U355" s="8"/>
      <c r="V355" s="8"/>
      <c r="W355" s="8"/>
    </row>
    <row r="356" spans="2:23" s="9" customFormat="1">
      <c r="B356" s="58"/>
      <c r="C356" s="205"/>
      <c r="D356" s="205"/>
      <c r="G356" s="8"/>
      <c r="H356" s="8"/>
      <c r="I356" s="8"/>
      <c r="J356" s="8"/>
      <c r="K356" s="58"/>
      <c r="L356" s="8"/>
      <c r="M356" s="8"/>
      <c r="N356" s="8"/>
      <c r="P356" s="8"/>
      <c r="Q356" s="10"/>
      <c r="R356" s="10"/>
      <c r="S356" s="8"/>
      <c r="T356" s="8"/>
      <c r="U356" s="8"/>
      <c r="V356" s="8"/>
      <c r="W356" s="8"/>
    </row>
    <row r="357" spans="2:23" s="9" customFormat="1">
      <c r="B357" s="58"/>
      <c r="C357" s="205"/>
      <c r="D357" s="205"/>
      <c r="G357" s="8"/>
      <c r="H357" s="8"/>
      <c r="I357" s="8"/>
      <c r="J357" s="8"/>
      <c r="K357" s="58"/>
      <c r="L357" s="8"/>
      <c r="M357" s="8"/>
      <c r="N357" s="8"/>
      <c r="P357" s="8"/>
      <c r="Q357" s="10"/>
      <c r="R357" s="10"/>
      <c r="S357" s="8"/>
      <c r="T357" s="8"/>
      <c r="U357" s="8"/>
      <c r="V357" s="8"/>
      <c r="W357" s="8"/>
    </row>
    <row r="358" spans="2:23" s="9" customFormat="1">
      <c r="B358" s="58"/>
      <c r="C358" s="205"/>
      <c r="D358" s="205"/>
      <c r="G358" s="8"/>
      <c r="H358" s="8"/>
      <c r="I358" s="8"/>
      <c r="J358" s="8"/>
      <c r="K358" s="58"/>
      <c r="L358" s="8"/>
      <c r="M358" s="8"/>
      <c r="N358" s="8"/>
      <c r="P358" s="8"/>
      <c r="Q358" s="10"/>
      <c r="R358" s="10"/>
      <c r="S358" s="8"/>
      <c r="T358" s="8"/>
      <c r="U358" s="8"/>
      <c r="V358" s="8"/>
      <c r="W358" s="8"/>
    </row>
    <row r="359" spans="2:23" s="9" customFormat="1">
      <c r="B359" s="58"/>
      <c r="C359" s="205"/>
      <c r="D359" s="205"/>
      <c r="G359" s="8"/>
      <c r="H359" s="8"/>
      <c r="I359" s="8"/>
      <c r="J359" s="8"/>
      <c r="K359" s="58"/>
      <c r="L359" s="8"/>
      <c r="M359" s="8"/>
      <c r="N359" s="8"/>
      <c r="P359" s="8"/>
      <c r="Q359" s="10"/>
      <c r="R359" s="10"/>
      <c r="S359" s="8"/>
      <c r="T359" s="8"/>
      <c r="U359" s="8"/>
      <c r="V359" s="8"/>
      <c r="W359" s="8"/>
    </row>
    <row r="360" spans="2:23" s="9" customFormat="1">
      <c r="B360" s="58"/>
      <c r="C360" s="205"/>
      <c r="D360" s="205"/>
      <c r="G360" s="8"/>
      <c r="H360" s="8"/>
      <c r="I360" s="8"/>
      <c r="J360" s="8"/>
      <c r="K360" s="58"/>
      <c r="L360" s="8"/>
      <c r="M360" s="8"/>
      <c r="N360" s="8"/>
      <c r="P360" s="8"/>
      <c r="Q360" s="10"/>
      <c r="R360" s="10"/>
      <c r="S360" s="8"/>
      <c r="T360" s="8"/>
      <c r="U360" s="8"/>
      <c r="V360" s="8"/>
      <c r="W360" s="8"/>
    </row>
    <row r="361" spans="2:23" s="9" customFormat="1">
      <c r="B361" s="58"/>
      <c r="C361" s="205"/>
      <c r="D361" s="205"/>
      <c r="G361" s="8"/>
      <c r="H361" s="8"/>
      <c r="I361" s="8"/>
      <c r="J361" s="8"/>
      <c r="K361" s="58"/>
      <c r="L361" s="8"/>
      <c r="M361" s="8"/>
      <c r="N361" s="8"/>
      <c r="P361" s="8"/>
      <c r="Q361" s="10"/>
      <c r="R361" s="10"/>
      <c r="S361" s="8"/>
      <c r="T361" s="8"/>
      <c r="U361" s="8"/>
      <c r="V361" s="8"/>
      <c r="W361" s="8"/>
    </row>
    <row r="362" spans="2:23" s="9" customFormat="1">
      <c r="B362" s="58"/>
      <c r="C362" s="205"/>
      <c r="D362" s="205"/>
      <c r="G362" s="8"/>
      <c r="H362" s="8"/>
      <c r="I362" s="8"/>
      <c r="J362" s="8"/>
      <c r="K362" s="58"/>
      <c r="L362" s="8"/>
      <c r="M362" s="8"/>
      <c r="N362" s="8"/>
      <c r="P362" s="8"/>
      <c r="Q362" s="10"/>
      <c r="R362" s="10"/>
      <c r="S362" s="8"/>
      <c r="T362" s="8"/>
      <c r="U362" s="8"/>
      <c r="V362" s="8"/>
      <c r="W362" s="8"/>
    </row>
    <row r="363" spans="2:23" s="9" customFormat="1">
      <c r="B363" s="58"/>
      <c r="C363" s="205"/>
      <c r="D363" s="205"/>
      <c r="G363" s="8"/>
      <c r="H363" s="8"/>
      <c r="I363" s="8"/>
      <c r="J363" s="8"/>
      <c r="K363" s="58"/>
      <c r="L363" s="8"/>
      <c r="M363" s="8"/>
      <c r="N363" s="8"/>
      <c r="P363" s="8"/>
      <c r="Q363" s="10"/>
      <c r="R363" s="10"/>
      <c r="S363" s="8"/>
      <c r="T363" s="8"/>
      <c r="U363" s="8"/>
      <c r="V363" s="8"/>
      <c r="W363" s="8"/>
    </row>
    <row r="364" spans="2:23" s="9" customFormat="1">
      <c r="B364" s="58"/>
      <c r="C364" s="205"/>
      <c r="D364" s="205"/>
      <c r="G364" s="8"/>
      <c r="H364" s="8"/>
      <c r="I364" s="8"/>
      <c r="J364" s="8"/>
      <c r="K364" s="58"/>
      <c r="L364" s="8"/>
      <c r="M364" s="8"/>
      <c r="N364" s="8"/>
      <c r="P364" s="8"/>
      <c r="Q364" s="10"/>
      <c r="R364" s="10"/>
      <c r="S364" s="8"/>
      <c r="T364" s="8"/>
      <c r="U364" s="8"/>
      <c r="V364" s="8"/>
      <c r="W364" s="8"/>
    </row>
    <row r="365" spans="2:23" s="9" customFormat="1">
      <c r="B365" s="58"/>
      <c r="C365" s="205"/>
      <c r="D365" s="205"/>
      <c r="G365" s="8"/>
      <c r="H365" s="8"/>
      <c r="I365" s="8"/>
      <c r="J365" s="8"/>
      <c r="K365" s="58"/>
      <c r="L365" s="8"/>
      <c r="M365" s="8"/>
      <c r="N365" s="8"/>
      <c r="P365" s="8"/>
      <c r="Q365" s="10"/>
      <c r="R365" s="10"/>
      <c r="S365" s="8"/>
      <c r="T365" s="8"/>
      <c r="U365" s="8"/>
      <c r="V365" s="8"/>
      <c r="W365" s="8"/>
    </row>
    <row r="366" spans="2:23" s="9" customFormat="1">
      <c r="B366" s="58"/>
      <c r="C366" s="205"/>
      <c r="D366" s="205"/>
      <c r="G366" s="8"/>
      <c r="H366" s="8"/>
      <c r="I366" s="8"/>
      <c r="J366" s="8"/>
      <c r="K366" s="58"/>
      <c r="L366" s="8"/>
      <c r="M366" s="8"/>
      <c r="N366" s="8"/>
      <c r="P366" s="8"/>
      <c r="Q366" s="10"/>
      <c r="R366" s="10"/>
      <c r="S366" s="8"/>
      <c r="T366" s="8"/>
      <c r="U366" s="8"/>
      <c r="V366" s="8"/>
      <c r="W366" s="8"/>
    </row>
    <row r="367" spans="2:23" s="9" customFormat="1">
      <c r="B367" s="58"/>
      <c r="C367" s="205"/>
      <c r="D367" s="205"/>
      <c r="G367" s="8"/>
      <c r="H367" s="8"/>
      <c r="I367" s="8"/>
      <c r="J367" s="8"/>
      <c r="K367" s="58"/>
      <c r="L367" s="8"/>
      <c r="M367" s="8"/>
      <c r="N367" s="8"/>
      <c r="P367" s="8"/>
      <c r="Q367" s="10"/>
      <c r="R367" s="10"/>
      <c r="S367" s="8"/>
      <c r="T367" s="8"/>
      <c r="U367" s="8"/>
      <c r="V367" s="8"/>
      <c r="W367" s="8"/>
    </row>
    <row r="368" spans="2:23" s="9" customFormat="1">
      <c r="B368" s="58"/>
      <c r="C368" s="205"/>
      <c r="D368" s="205"/>
      <c r="G368" s="8"/>
      <c r="H368" s="8"/>
      <c r="I368" s="8"/>
      <c r="J368" s="8"/>
      <c r="K368" s="58"/>
      <c r="L368" s="8"/>
      <c r="M368" s="8"/>
      <c r="N368" s="8"/>
      <c r="P368" s="8"/>
      <c r="Q368" s="10"/>
      <c r="R368" s="10"/>
      <c r="S368" s="8"/>
      <c r="T368" s="8"/>
      <c r="U368" s="8"/>
      <c r="V368" s="8"/>
      <c r="W368" s="8"/>
    </row>
    <row r="369" spans="2:23" s="9" customFormat="1">
      <c r="B369" s="58"/>
      <c r="C369" s="205"/>
      <c r="D369" s="205"/>
      <c r="G369" s="8"/>
      <c r="H369" s="8"/>
      <c r="I369" s="8"/>
      <c r="J369" s="8"/>
      <c r="K369" s="58"/>
      <c r="L369" s="8"/>
      <c r="M369" s="8"/>
      <c r="N369" s="8"/>
      <c r="P369" s="8"/>
      <c r="Q369" s="10"/>
      <c r="R369" s="10"/>
      <c r="S369" s="8"/>
      <c r="T369" s="8"/>
      <c r="U369" s="8"/>
      <c r="V369" s="8"/>
      <c r="W369" s="8"/>
    </row>
    <row r="370" spans="2:23" s="9" customFormat="1">
      <c r="B370" s="58"/>
      <c r="C370" s="205"/>
      <c r="D370" s="205"/>
      <c r="G370" s="8"/>
      <c r="H370" s="8"/>
      <c r="I370" s="8"/>
      <c r="J370" s="8"/>
      <c r="K370" s="58"/>
      <c r="L370" s="8"/>
      <c r="M370" s="8"/>
      <c r="N370" s="8"/>
      <c r="P370" s="8"/>
      <c r="Q370" s="10"/>
      <c r="R370" s="10"/>
      <c r="S370" s="8"/>
      <c r="T370" s="8"/>
      <c r="U370" s="8"/>
      <c r="V370" s="8"/>
      <c r="W370" s="8"/>
    </row>
    <row r="371" spans="2:23" s="9" customFormat="1">
      <c r="B371" s="58"/>
      <c r="C371" s="205"/>
      <c r="D371" s="205"/>
      <c r="G371" s="8"/>
      <c r="H371" s="8"/>
      <c r="I371" s="8"/>
      <c r="J371" s="8"/>
      <c r="K371" s="58"/>
      <c r="L371" s="8"/>
      <c r="M371" s="8"/>
      <c r="N371" s="8"/>
      <c r="P371" s="8"/>
      <c r="Q371" s="10"/>
      <c r="R371" s="10"/>
      <c r="S371" s="8"/>
      <c r="T371" s="8"/>
      <c r="U371" s="8"/>
      <c r="V371" s="8"/>
      <c r="W371" s="8"/>
    </row>
    <row r="372" spans="2:23" s="9" customFormat="1">
      <c r="B372" s="58"/>
      <c r="C372" s="205"/>
      <c r="D372" s="205"/>
      <c r="G372" s="8"/>
      <c r="H372" s="8"/>
      <c r="I372" s="8"/>
      <c r="J372" s="8"/>
      <c r="K372" s="58"/>
      <c r="L372" s="8"/>
      <c r="M372" s="8"/>
      <c r="N372" s="8"/>
      <c r="P372" s="8"/>
      <c r="Q372" s="10"/>
      <c r="R372" s="10"/>
      <c r="S372" s="8"/>
      <c r="T372" s="8"/>
      <c r="U372" s="8"/>
      <c r="V372" s="8"/>
      <c r="W372" s="8"/>
    </row>
    <row r="373" spans="2:23" s="9" customFormat="1">
      <c r="B373" s="58"/>
      <c r="C373" s="205"/>
      <c r="D373" s="205"/>
      <c r="G373" s="8"/>
      <c r="H373" s="8"/>
      <c r="I373" s="8"/>
      <c r="J373" s="8"/>
      <c r="K373" s="58"/>
      <c r="L373" s="8"/>
      <c r="M373" s="8"/>
      <c r="N373" s="8"/>
      <c r="P373" s="8"/>
      <c r="Q373" s="10"/>
      <c r="R373" s="10"/>
      <c r="S373" s="8"/>
      <c r="T373" s="8"/>
      <c r="U373" s="8"/>
      <c r="V373" s="8"/>
      <c r="W373" s="8"/>
    </row>
    <row r="374" spans="2:23" s="9" customFormat="1">
      <c r="B374" s="58"/>
      <c r="C374" s="205"/>
      <c r="D374" s="205"/>
      <c r="G374" s="8"/>
      <c r="H374" s="8"/>
      <c r="I374" s="8"/>
      <c r="J374" s="8"/>
      <c r="K374" s="58"/>
      <c r="L374" s="8"/>
      <c r="M374" s="8"/>
      <c r="N374" s="8"/>
      <c r="P374" s="8"/>
      <c r="Q374" s="10"/>
      <c r="R374" s="10"/>
      <c r="S374" s="8"/>
      <c r="T374" s="8"/>
      <c r="U374" s="8"/>
      <c r="V374" s="8"/>
      <c r="W374" s="8"/>
    </row>
    <row r="375" spans="2:23" s="9" customFormat="1">
      <c r="B375" s="58"/>
      <c r="C375" s="205"/>
      <c r="D375" s="205"/>
      <c r="G375" s="8"/>
      <c r="H375" s="8"/>
      <c r="I375" s="8"/>
      <c r="J375" s="8"/>
      <c r="K375" s="58"/>
      <c r="L375" s="8"/>
      <c r="M375" s="8"/>
      <c r="N375" s="8"/>
      <c r="P375" s="8"/>
      <c r="Q375" s="10"/>
      <c r="R375" s="10"/>
      <c r="S375" s="8"/>
      <c r="T375" s="8"/>
      <c r="U375" s="8"/>
      <c r="V375" s="8"/>
      <c r="W375" s="8"/>
    </row>
    <row r="376" spans="2:23" s="9" customFormat="1">
      <c r="B376" s="58"/>
      <c r="C376" s="205"/>
      <c r="D376" s="205"/>
      <c r="G376" s="8"/>
      <c r="H376" s="8"/>
      <c r="I376" s="8"/>
      <c r="J376" s="8"/>
      <c r="K376" s="58"/>
      <c r="L376" s="8"/>
      <c r="M376" s="8"/>
      <c r="N376" s="8"/>
      <c r="P376" s="8"/>
      <c r="Q376" s="10"/>
      <c r="R376" s="10"/>
      <c r="S376" s="8"/>
      <c r="T376" s="8"/>
      <c r="U376" s="8"/>
      <c r="V376" s="8"/>
      <c r="W376" s="8"/>
    </row>
    <row r="377" spans="2:23" s="9" customFormat="1">
      <c r="B377" s="58"/>
      <c r="C377" s="205"/>
      <c r="D377" s="205"/>
      <c r="G377" s="8"/>
      <c r="H377" s="8"/>
      <c r="I377" s="8"/>
      <c r="J377" s="8"/>
      <c r="K377" s="58"/>
      <c r="L377" s="8"/>
      <c r="M377" s="8"/>
      <c r="N377" s="8"/>
      <c r="P377" s="8"/>
      <c r="Q377" s="10"/>
      <c r="R377" s="10"/>
      <c r="S377" s="8"/>
      <c r="T377" s="8"/>
      <c r="U377" s="8"/>
      <c r="V377" s="8"/>
      <c r="W377" s="8"/>
    </row>
    <row r="378" spans="2:23" s="9" customFormat="1">
      <c r="B378" s="58"/>
      <c r="C378" s="205"/>
      <c r="D378" s="205"/>
      <c r="G378" s="8"/>
      <c r="H378" s="8"/>
      <c r="I378" s="8"/>
      <c r="J378" s="8"/>
      <c r="K378" s="58"/>
      <c r="L378" s="8"/>
      <c r="M378" s="8"/>
      <c r="N378" s="8"/>
      <c r="P378" s="8"/>
      <c r="Q378" s="10"/>
      <c r="R378" s="10"/>
      <c r="S378" s="8"/>
      <c r="T378" s="8"/>
      <c r="U378" s="8"/>
      <c r="V378" s="8"/>
      <c r="W378" s="8"/>
    </row>
    <row r="379" spans="2:23" s="9" customFormat="1">
      <c r="B379" s="58"/>
      <c r="C379" s="205"/>
      <c r="D379" s="205"/>
      <c r="G379" s="8"/>
      <c r="H379" s="8"/>
      <c r="I379" s="8"/>
      <c r="J379" s="8"/>
      <c r="K379" s="58"/>
      <c r="L379" s="8"/>
      <c r="M379" s="8"/>
      <c r="N379" s="8"/>
      <c r="P379" s="8"/>
      <c r="Q379" s="10"/>
      <c r="R379" s="10"/>
      <c r="S379" s="8"/>
      <c r="T379" s="8"/>
      <c r="U379" s="8"/>
      <c r="V379" s="8"/>
      <c r="W379" s="8"/>
    </row>
    <row r="380" spans="2:23" s="9" customFormat="1">
      <c r="B380" s="58"/>
      <c r="C380" s="205"/>
      <c r="D380" s="205"/>
      <c r="G380" s="8"/>
      <c r="H380" s="8"/>
      <c r="I380" s="8"/>
      <c r="J380" s="8"/>
      <c r="K380" s="58"/>
      <c r="L380" s="8"/>
      <c r="M380" s="8"/>
      <c r="N380" s="8"/>
      <c r="P380" s="8"/>
      <c r="Q380" s="10"/>
      <c r="R380" s="10"/>
      <c r="S380" s="8"/>
      <c r="T380" s="8"/>
      <c r="U380" s="8"/>
      <c r="V380" s="8"/>
      <c r="W380" s="8"/>
    </row>
    <row r="381" spans="2:23" s="9" customFormat="1">
      <c r="B381" s="58"/>
      <c r="C381" s="205"/>
      <c r="D381" s="205"/>
      <c r="G381" s="8"/>
      <c r="H381" s="8"/>
      <c r="I381" s="8"/>
      <c r="J381" s="8"/>
      <c r="K381" s="58"/>
      <c r="L381" s="8"/>
      <c r="M381" s="8"/>
      <c r="N381" s="8"/>
      <c r="P381" s="8"/>
      <c r="Q381" s="10"/>
      <c r="R381" s="10"/>
      <c r="S381" s="8"/>
      <c r="T381" s="8"/>
      <c r="U381" s="8"/>
      <c r="V381" s="8"/>
      <c r="W381" s="8"/>
    </row>
    <row r="382" spans="2:23" s="9" customFormat="1">
      <c r="B382" s="58"/>
      <c r="C382" s="205"/>
      <c r="D382" s="205"/>
      <c r="G382" s="8"/>
      <c r="H382" s="8"/>
      <c r="I382" s="8"/>
      <c r="J382" s="8"/>
      <c r="K382" s="58"/>
      <c r="L382" s="8"/>
      <c r="M382" s="8"/>
      <c r="N382" s="8"/>
      <c r="P382" s="8"/>
      <c r="Q382" s="10"/>
      <c r="R382" s="10"/>
      <c r="S382" s="8"/>
      <c r="T382" s="8"/>
      <c r="U382" s="8"/>
      <c r="V382" s="8"/>
      <c r="W382" s="8"/>
    </row>
    <row r="383" spans="2:23" s="9" customFormat="1">
      <c r="B383" s="58"/>
      <c r="C383" s="205"/>
      <c r="D383" s="205"/>
      <c r="G383" s="8"/>
      <c r="H383" s="8"/>
      <c r="I383" s="8"/>
      <c r="J383" s="8"/>
      <c r="K383" s="58"/>
      <c r="L383" s="8"/>
      <c r="M383" s="8"/>
      <c r="N383" s="8"/>
      <c r="P383" s="8"/>
      <c r="Q383" s="10"/>
      <c r="R383" s="10"/>
      <c r="S383" s="8"/>
      <c r="T383" s="8"/>
      <c r="U383" s="8"/>
      <c r="V383" s="8"/>
      <c r="W383" s="8"/>
    </row>
    <row r="384" spans="2:23" s="9" customFormat="1">
      <c r="B384" s="58"/>
      <c r="C384" s="205"/>
      <c r="D384" s="205"/>
      <c r="G384" s="8"/>
      <c r="H384" s="8"/>
      <c r="I384" s="8"/>
      <c r="J384" s="8"/>
      <c r="K384" s="58"/>
      <c r="L384" s="8"/>
      <c r="M384" s="8"/>
      <c r="N384" s="8"/>
      <c r="P384" s="8"/>
      <c r="Q384" s="10"/>
      <c r="R384" s="10"/>
      <c r="S384" s="8"/>
      <c r="T384" s="8"/>
      <c r="U384" s="8"/>
      <c r="V384" s="8"/>
      <c r="W384" s="8"/>
    </row>
    <row r="385" spans="2:23" s="9" customFormat="1">
      <c r="B385" s="58"/>
      <c r="C385" s="205"/>
      <c r="D385" s="205"/>
      <c r="G385" s="8"/>
      <c r="H385" s="8"/>
      <c r="I385" s="8"/>
      <c r="J385" s="8"/>
      <c r="K385" s="58"/>
      <c r="L385" s="8"/>
      <c r="M385" s="8"/>
      <c r="N385" s="8"/>
      <c r="P385" s="8"/>
      <c r="Q385" s="10"/>
      <c r="R385" s="10"/>
      <c r="S385" s="8"/>
      <c r="T385" s="8"/>
      <c r="U385" s="8"/>
      <c r="V385" s="8"/>
      <c r="W385" s="8"/>
    </row>
    <row r="386" spans="2:23" s="9" customFormat="1">
      <c r="B386" s="58"/>
      <c r="C386" s="205"/>
      <c r="D386" s="205"/>
      <c r="G386" s="8"/>
      <c r="H386" s="8"/>
      <c r="I386" s="8"/>
      <c r="J386" s="8"/>
      <c r="K386" s="58"/>
      <c r="L386" s="8"/>
      <c r="M386" s="8"/>
      <c r="N386" s="8"/>
      <c r="P386" s="8"/>
      <c r="Q386" s="10"/>
      <c r="R386" s="10"/>
      <c r="S386" s="8"/>
      <c r="T386" s="8"/>
      <c r="U386" s="8"/>
      <c r="V386" s="8"/>
      <c r="W386" s="8"/>
    </row>
    <row r="387" spans="2:23" s="9" customFormat="1">
      <c r="B387" s="58"/>
      <c r="C387" s="205"/>
      <c r="D387" s="205"/>
      <c r="G387" s="8"/>
      <c r="H387" s="8"/>
      <c r="I387" s="8"/>
      <c r="J387" s="8"/>
      <c r="K387" s="58"/>
      <c r="L387" s="8"/>
      <c r="M387" s="8"/>
      <c r="N387" s="8"/>
      <c r="P387" s="8"/>
      <c r="Q387" s="10"/>
      <c r="R387" s="10"/>
      <c r="S387" s="8"/>
      <c r="T387" s="8"/>
      <c r="U387" s="8"/>
      <c r="V387" s="8"/>
      <c r="W387" s="8"/>
    </row>
    <row r="388" spans="2:23" s="9" customFormat="1">
      <c r="B388" s="58"/>
      <c r="C388" s="205"/>
      <c r="D388" s="205"/>
      <c r="G388" s="8"/>
      <c r="H388" s="8"/>
      <c r="I388" s="8"/>
      <c r="J388" s="8"/>
      <c r="K388" s="58"/>
      <c r="L388" s="8"/>
      <c r="M388" s="8"/>
      <c r="N388" s="8"/>
      <c r="P388" s="8"/>
      <c r="Q388" s="10"/>
      <c r="R388" s="10"/>
      <c r="S388" s="8"/>
      <c r="T388" s="8"/>
      <c r="U388" s="8"/>
      <c r="V388" s="8"/>
      <c r="W388" s="8"/>
    </row>
    <row r="389" spans="2:23" s="9" customFormat="1">
      <c r="B389" s="58"/>
      <c r="C389" s="205"/>
      <c r="D389" s="205"/>
      <c r="G389" s="8"/>
      <c r="H389" s="8"/>
      <c r="I389" s="8"/>
      <c r="J389" s="8"/>
      <c r="K389" s="58"/>
      <c r="L389" s="8"/>
      <c r="M389" s="8"/>
      <c r="N389" s="8"/>
      <c r="P389" s="8"/>
      <c r="Q389" s="10"/>
      <c r="R389" s="10"/>
      <c r="S389" s="8"/>
      <c r="T389" s="8"/>
      <c r="U389" s="8"/>
      <c r="V389" s="8"/>
      <c r="W389" s="8"/>
    </row>
    <row r="390" spans="2:23" s="9" customFormat="1">
      <c r="B390" s="58"/>
      <c r="C390" s="205"/>
      <c r="D390" s="205"/>
      <c r="G390" s="8"/>
      <c r="H390" s="8"/>
      <c r="I390" s="8"/>
      <c r="J390" s="8"/>
      <c r="K390" s="58"/>
      <c r="L390" s="8"/>
      <c r="M390" s="8"/>
      <c r="N390" s="8"/>
      <c r="P390" s="8"/>
      <c r="Q390" s="10"/>
      <c r="R390" s="10"/>
      <c r="S390" s="8"/>
      <c r="T390" s="8"/>
      <c r="U390" s="8"/>
      <c r="V390" s="8"/>
      <c r="W390" s="8"/>
    </row>
    <row r="391" spans="2:23" s="9" customFormat="1">
      <c r="B391" s="58"/>
      <c r="C391" s="205"/>
      <c r="D391" s="205"/>
      <c r="G391" s="8"/>
      <c r="H391" s="8"/>
      <c r="I391" s="8"/>
      <c r="J391" s="8"/>
      <c r="K391" s="58"/>
      <c r="L391" s="8"/>
      <c r="M391" s="8"/>
      <c r="N391" s="8"/>
      <c r="P391" s="8"/>
      <c r="Q391" s="10"/>
      <c r="R391" s="10"/>
      <c r="S391" s="8"/>
      <c r="T391" s="8"/>
      <c r="U391" s="8"/>
      <c r="V391" s="8"/>
      <c r="W391" s="8"/>
    </row>
    <row r="392" spans="2:23" s="9" customFormat="1">
      <c r="B392" s="58"/>
      <c r="C392" s="205"/>
      <c r="D392" s="205"/>
      <c r="G392" s="8"/>
      <c r="H392" s="8"/>
      <c r="I392" s="8"/>
      <c r="J392" s="8"/>
      <c r="K392" s="58"/>
      <c r="L392" s="8"/>
      <c r="M392" s="8"/>
      <c r="N392" s="8"/>
      <c r="P392" s="8"/>
      <c r="Q392" s="10"/>
      <c r="R392" s="10"/>
      <c r="S392" s="8"/>
      <c r="T392" s="8"/>
      <c r="U392" s="8"/>
      <c r="V392" s="8"/>
      <c r="W392" s="8"/>
    </row>
    <row r="393" spans="2:23" s="9" customFormat="1">
      <c r="B393" s="58"/>
      <c r="C393" s="205"/>
      <c r="D393" s="205"/>
      <c r="G393" s="8"/>
      <c r="H393" s="8"/>
      <c r="I393" s="8"/>
      <c r="J393" s="8"/>
      <c r="K393" s="58"/>
      <c r="L393" s="8"/>
      <c r="M393" s="8"/>
      <c r="N393" s="8"/>
      <c r="P393" s="8"/>
      <c r="Q393" s="10"/>
      <c r="R393" s="10"/>
      <c r="S393" s="8"/>
      <c r="T393" s="8"/>
      <c r="U393" s="8"/>
      <c r="V393" s="8"/>
      <c r="W393" s="8"/>
    </row>
    <row r="394" spans="2:23" s="9" customFormat="1">
      <c r="B394" s="58"/>
      <c r="C394" s="205"/>
      <c r="D394" s="205"/>
      <c r="G394" s="8"/>
      <c r="H394" s="8"/>
      <c r="I394" s="8"/>
      <c r="J394" s="8"/>
      <c r="K394" s="58"/>
      <c r="L394" s="8"/>
      <c r="M394" s="8"/>
      <c r="N394" s="8"/>
      <c r="P394" s="8"/>
      <c r="Q394" s="10"/>
      <c r="R394" s="10"/>
      <c r="S394" s="8"/>
      <c r="T394" s="8"/>
      <c r="U394" s="8"/>
      <c r="V394" s="8"/>
      <c r="W394" s="8"/>
    </row>
    <row r="395" spans="2:23" s="9" customFormat="1">
      <c r="B395" s="58"/>
      <c r="C395" s="205"/>
      <c r="D395" s="205"/>
      <c r="G395" s="8"/>
      <c r="H395" s="8"/>
      <c r="I395" s="8"/>
      <c r="J395" s="8"/>
      <c r="K395" s="58"/>
      <c r="L395" s="8"/>
      <c r="M395" s="8"/>
      <c r="N395" s="8"/>
      <c r="P395" s="8"/>
      <c r="Q395" s="10"/>
      <c r="R395" s="10"/>
      <c r="S395" s="8"/>
      <c r="T395" s="8"/>
      <c r="U395" s="8"/>
      <c r="V395" s="8"/>
      <c r="W395" s="8"/>
    </row>
    <row r="396" spans="2:23" s="9" customFormat="1">
      <c r="B396" s="58"/>
      <c r="C396" s="205"/>
      <c r="D396" s="205"/>
      <c r="G396" s="8"/>
      <c r="H396" s="8"/>
      <c r="I396" s="8"/>
      <c r="J396" s="8"/>
      <c r="K396" s="58"/>
      <c r="L396" s="8"/>
      <c r="M396" s="8"/>
      <c r="N396" s="8"/>
      <c r="P396" s="8"/>
      <c r="Q396" s="10"/>
      <c r="R396" s="10"/>
      <c r="S396" s="8"/>
      <c r="T396" s="8"/>
      <c r="U396" s="8"/>
      <c r="V396" s="8"/>
      <c r="W396" s="8"/>
    </row>
    <row r="397" spans="2:23" s="9" customFormat="1">
      <c r="B397" s="58"/>
      <c r="C397" s="205"/>
      <c r="D397" s="205"/>
      <c r="G397" s="8"/>
      <c r="H397" s="8"/>
      <c r="I397" s="8"/>
      <c r="J397" s="8"/>
      <c r="K397" s="58"/>
      <c r="L397" s="8"/>
      <c r="M397" s="8"/>
      <c r="N397" s="8"/>
      <c r="P397" s="8"/>
      <c r="Q397" s="10"/>
      <c r="R397" s="10"/>
      <c r="S397" s="8"/>
      <c r="T397" s="8"/>
      <c r="U397" s="8"/>
      <c r="V397" s="8"/>
      <c r="W397" s="8"/>
    </row>
    <row r="398" spans="2:23" s="9" customFormat="1">
      <c r="B398" s="58"/>
      <c r="C398" s="205"/>
      <c r="D398" s="205"/>
      <c r="G398" s="8"/>
      <c r="H398" s="8"/>
      <c r="I398" s="8"/>
      <c r="J398" s="8"/>
      <c r="K398" s="58"/>
      <c r="L398" s="8"/>
      <c r="M398" s="8"/>
      <c r="N398" s="8"/>
      <c r="P398" s="8"/>
      <c r="Q398" s="10"/>
      <c r="R398" s="10"/>
      <c r="S398" s="8"/>
      <c r="T398" s="8"/>
      <c r="U398" s="8"/>
      <c r="V398" s="8"/>
      <c r="W398" s="8"/>
    </row>
    <row r="399" spans="2:23" s="9" customFormat="1">
      <c r="B399" s="58"/>
      <c r="C399" s="205"/>
      <c r="D399" s="205"/>
      <c r="G399" s="8"/>
      <c r="H399" s="8"/>
      <c r="I399" s="8"/>
      <c r="J399" s="8"/>
      <c r="K399" s="58"/>
      <c r="L399" s="8"/>
      <c r="M399" s="8"/>
      <c r="N399" s="8"/>
      <c r="P399" s="8"/>
      <c r="Q399" s="10"/>
      <c r="R399" s="10"/>
      <c r="S399" s="8"/>
      <c r="T399" s="8"/>
      <c r="U399" s="8"/>
      <c r="V399" s="8"/>
      <c r="W399" s="8"/>
    </row>
    <row r="400" spans="2:23" s="9" customFormat="1">
      <c r="B400" s="58"/>
      <c r="C400" s="205"/>
      <c r="D400" s="205"/>
      <c r="G400" s="8"/>
      <c r="H400" s="8"/>
      <c r="I400" s="8"/>
      <c r="J400" s="8"/>
      <c r="K400" s="58"/>
      <c r="L400" s="8"/>
      <c r="M400" s="8"/>
      <c r="N400" s="8"/>
      <c r="P400" s="8"/>
      <c r="Q400" s="10"/>
      <c r="R400" s="10"/>
      <c r="S400" s="8"/>
      <c r="T400" s="8"/>
      <c r="U400" s="8"/>
      <c r="V400" s="8"/>
      <c r="W400" s="8"/>
    </row>
    <row r="401" spans="2:23" s="9" customFormat="1">
      <c r="B401" s="58"/>
      <c r="C401" s="205"/>
      <c r="D401" s="205"/>
      <c r="G401" s="8"/>
      <c r="H401" s="8"/>
      <c r="I401" s="8"/>
      <c r="J401" s="8"/>
      <c r="K401" s="58"/>
      <c r="L401" s="8"/>
      <c r="M401" s="8"/>
      <c r="N401" s="8"/>
      <c r="P401" s="8"/>
      <c r="Q401" s="10"/>
      <c r="R401" s="10"/>
      <c r="S401" s="8"/>
      <c r="T401" s="8"/>
      <c r="U401" s="8"/>
      <c r="V401" s="8"/>
      <c r="W401" s="8"/>
    </row>
    <row r="402" spans="2:23" s="9" customFormat="1">
      <c r="B402" s="58"/>
      <c r="C402" s="205"/>
      <c r="D402" s="205"/>
      <c r="G402" s="8"/>
      <c r="H402" s="8"/>
      <c r="I402" s="8"/>
      <c r="J402" s="8"/>
      <c r="K402" s="58"/>
      <c r="L402" s="8"/>
      <c r="M402" s="8"/>
      <c r="N402" s="8"/>
      <c r="P402" s="8"/>
      <c r="Q402" s="10"/>
      <c r="R402" s="10"/>
      <c r="S402" s="8"/>
      <c r="T402" s="8"/>
      <c r="U402" s="8"/>
      <c r="V402" s="8"/>
      <c r="W402" s="8"/>
    </row>
    <row r="403" spans="2:23" s="9" customFormat="1">
      <c r="B403" s="58"/>
      <c r="C403" s="205"/>
      <c r="D403" s="205"/>
      <c r="G403" s="8"/>
      <c r="H403" s="8"/>
      <c r="I403" s="8"/>
      <c r="J403" s="8"/>
      <c r="K403" s="58"/>
      <c r="L403" s="8"/>
      <c r="M403" s="8"/>
      <c r="N403" s="8"/>
      <c r="P403" s="8"/>
      <c r="Q403" s="10"/>
      <c r="R403" s="10"/>
      <c r="S403" s="8"/>
      <c r="T403" s="8"/>
      <c r="U403" s="8"/>
      <c r="V403" s="8"/>
      <c r="W403" s="8"/>
    </row>
    <row r="404" spans="2:23" s="9" customFormat="1">
      <c r="B404" s="58"/>
      <c r="C404" s="205"/>
      <c r="D404" s="205"/>
      <c r="G404" s="8"/>
      <c r="H404" s="8"/>
      <c r="I404" s="8"/>
      <c r="J404" s="8"/>
      <c r="K404" s="58"/>
      <c r="L404" s="8"/>
      <c r="M404" s="8"/>
      <c r="N404" s="8"/>
      <c r="P404" s="8"/>
      <c r="Q404" s="10"/>
      <c r="R404" s="10"/>
      <c r="S404" s="8"/>
      <c r="T404" s="8"/>
      <c r="U404" s="8"/>
      <c r="V404" s="8"/>
      <c r="W404" s="8"/>
    </row>
    <row r="405" spans="2:23" s="9" customFormat="1">
      <c r="B405" s="58"/>
      <c r="C405" s="205"/>
      <c r="D405" s="205"/>
      <c r="G405" s="8"/>
      <c r="H405" s="8"/>
      <c r="I405" s="8"/>
      <c r="J405" s="8"/>
      <c r="K405" s="58"/>
      <c r="L405" s="8"/>
      <c r="M405" s="8"/>
      <c r="N405" s="8"/>
      <c r="P405" s="8"/>
      <c r="Q405" s="10"/>
      <c r="R405" s="10"/>
      <c r="S405" s="8"/>
      <c r="T405" s="8"/>
      <c r="U405" s="8"/>
      <c r="V405" s="8"/>
      <c r="W405" s="8"/>
    </row>
    <row r="406" spans="2:23" s="9" customFormat="1">
      <c r="B406" s="58"/>
      <c r="C406" s="205"/>
      <c r="D406" s="205"/>
      <c r="G406" s="8"/>
      <c r="H406" s="8"/>
      <c r="I406" s="8"/>
      <c r="J406" s="8"/>
      <c r="K406" s="58"/>
      <c r="L406" s="8"/>
      <c r="M406" s="8"/>
      <c r="N406" s="8"/>
      <c r="P406" s="8"/>
      <c r="Q406" s="10"/>
      <c r="R406" s="10"/>
      <c r="S406" s="8"/>
      <c r="T406" s="8"/>
      <c r="U406" s="8"/>
      <c r="V406" s="8"/>
      <c r="W406" s="8"/>
    </row>
    <row r="407" spans="2:23" s="9" customFormat="1">
      <c r="B407" s="58"/>
      <c r="C407" s="205"/>
      <c r="D407" s="205"/>
      <c r="G407" s="8"/>
      <c r="H407" s="8"/>
      <c r="I407" s="8"/>
      <c r="J407" s="8"/>
      <c r="K407" s="58"/>
      <c r="L407" s="8"/>
      <c r="M407" s="8"/>
      <c r="N407" s="8"/>
      <c r="P407" s="8"/>
      <c r="Q407" s="10"/>
      <c r="R407" s="10"/>
      <c r="S407" s="8"/>
      <c r="T407" s="8"/>
      <c r="U407" s="8"/>
      <c r="V407" s="8"/>
      <c r="W407" s="8"/>
    </row>
    <row r="408" spans="2:23" s="9" customFormat="1">
      <c r="B408" s="58"/>
      <c r="C408" s="205"/>
      <c r="D408" s="205"/>
      <c r="G408" s="8"/>
      <c r="H408" s="8"/>
      <c r="I408" s="8"/>
      <c r="J408" s="8"/>
      <c r="K408" s="58"/>
      <c r="L408" s="8"/>
      <c r="M408" s="8"/>
      <c r="N408" s="8"/>
      <c r="P408" s="8"/>
      <c r="Q408" s="10"/>
      <c r="R408" s="10"/>
      <c r="S408" s="8"/>
      <c r="T408" s="8"/>
      <c r="U408" s="8"/>
      <c r="V408" s="8"/>
      <c r="W408" s="8"/>
    </row>
    <row r="409" spans="2:23" s="9" customFormat="1">
      <c r="B409" s="58"/>
      <c r="C409" s="205"/>
      <c r="D409" s="205"/>
      <c r="G409" s="8"/>
      <c r="H409" s="8"/>
      <c r="I409" s="8"/>
      <c r="J409" s="8"/>
      <c r="K409" s="58"/>
      <c r="L409" s="8"/>
      <c r="M409" s="8"/>
      <c r="N409" s="8"/>
      <c r="P409" s="8"/>
      <c r="Q409" s="10"/>
      <c r="R409" s="10"/>
      <c r="S409" s="8"/>
      <c r="T409" s="8"/>
      <c r="U409" s="8"/>
      <c r="V409" s="8"/>
      <c r="W409" s="8"/>
    </row>
    <row r="410" spans="2:23" s="9" customFormat="1">
      <c r="B410" s="58"/>
      <c r="C410" s="205"/>
      <c r="D410" s="205"/>
      <c r="G410" s="8"/>
      <c r="H410" s="8"/>
      <c r="I410" s="8"/>
      <c r="J410" s="8"/>
      <c r="K410" s="58"/>
      <c r="L410" s="8"/>
      <c r="M410" s="8"/>
      <c r="N410" s="8"/>
      <c r="P410" s="8"/>
      <c r="Q410" s="10"/>
      <c r="R410" s="10"/>
      <c r="S410" s="8"/>
      <c r="T410" s="8"/>
      <c r="U410" s="8"/>
      <c r="V410" s="8"/>
      <c r="W410" s="8"/>
    </row>
    <row r="411" spans="2:23" s="9" customFormat="1">
      <c r="B411" s="58"/>
      <c r="C411" s="205"/>
      <c r="D411" s="205"/>
      <c r="G411" s="8"/>
      <c r="H411" s="8"/>
      <c r="I411" s="8"/>
      <c r="J411" s="8"/>
      <c r="K411" s="58"/>
      <c r="L411" s="8"/>
      <c r="M411" s="8"/>
      <c r="N411" s="8"/>
      <c r="P411" s="8"/>
      <c r="Q411" s="10"/>
      <c r="R411" s="10"/>
      <c r="S411" s="8"/>
      <c r="T411" s="8"/>
      <c r="U411" s="8"/>
      <c r="V411" s="8"/>
      <c r="W411" s="8"/>
    </row>
    <row r="412" spans="2:23" s="9" customFormat="1">
      <c r="B412" s="58"/>
      <c r="C412" s="205"/>
      <c r="D412" s="205"/>
      <c r="G412" s="8"/>
      <c r="H412" s="8"/>
      <c r="I412" s="8"/>
      <c r="J412" s="8"/>
      <c r="K412" s="58"/>
      <c r="L412" s="8"/>
      <c r="M412" s="8"/>
      <c r="N412" s="8"/>
      <c r="P412" s="8"/>
      <c r="Q412" s="10"/>
      <c r="R412" s="10"/>
      <c r="S412" s="8"/>
      <c r="T412" s="8"/>
      <c r="U412" s="8"/>
      <c r="V412" s="8"/>
      <c r="W412" s="8"/>
    </row>
    <row r="413" spans="2:23" s="9" customFormat="1">
      <c r="B413" s="58"/>
      <c r="C413" s="205"/>
      <c r="D413" s="205"/>
      <c r="G413" s="8"/>
      <c r="H413" s="8"/>
      <c r="I413" s="8"/>
      <c r="J413" s="8"/>
      <c r="K413" s="58"/>
      <c r="L413" s="8"/>
      <c r="M413" s="8"/>
      <c r="N413" s="8"/>
      <c r="P413" s="8"/>
      <c r="Q413" s="10"/>
      <c r="R413" s="10"/>
      <c r="S413" s="8"/>
      <c r="T413" s="8"/>
      <c r="U413" s="8"/>
      <c r="V413" s="8"/>
      <c r="W413" s="8"/>
    </row>
    <row r="414" spans="2:23" s="9" customFormat="1">
      <c r="B414" s="58"/>
      <c r="C414" s="205"/>
      <c r="D414" s="205"/>
      <c r="G414" s="8"/>
      <c r="H414" s="8"/>
      <c r="I414" s="8"/>
      <c r="J414" s="8"/>
      <c r="K414" s="58"/>
      <c r="L414" s="8"/>
      <c r="M414" s="8"/>
      <c r="N414" s="8"/>
      <c r="P414" s="8"/>
      <c r="Q414" s="10"/>
      <c r="R414" s="10"/>
      <c r="S414" s="8"/>
      <c r="T414" s="8"/>
      <c r="U414" s="8"/>
      <c r="V414" s="8"/>
      <c r="W414" s="8"/>
    </row>
    <row r="415" spans="2:23" s="9" customFormat="1">
      <c r="B415" s="58"/>
      <c r="C415" s="205"/>
      <c r="D415" s="205"/>
      <c r="G415" s="8"/>
      <c r="H415" s="8"/>
      <c r="I415" s="8"/>
      <c r="J415" s="8"/>
      <c r="K415" s="58"/>
      <c r="L415" s="8"/>
      <c r="M415" s="8"/>
      <c r="N415" s="8"/>
      <c r="P415" s="8"/>
      <c r="Q415" s="10"/>
      <c r="R415" s="10"/>
      <c r="S415" s="8"/>
      <c r="T415" s="8"/>
      <c r="U415" s="8"/>
      <c r="V415" s="8"/>
      <c r="W415" s="8"/>
    </row>
    <row r="416" spans="2:23" s="9" customFormat="1">
      <c r="B416" s="58"/>
      <c r="C416" s="205"/>
      <c r="D416" s="205"/>
      <c r="G416" s="8"/>
      <c r="H416" s="8"/>
      <c r="I416" s="8"/>
      <c r="J416" s="8"/>
      <c r="K416" s="58"/>
      <c r="L416" s="8"/>
      <c r="M416" s="8"/>
      <c r="N416" s="8"/>
      <c r="P416" s="8"/>
      <c r="Q416" s="10"/>
      <c r="R416" s="10"/>
      <c r="S416" s="8"/>
      <c r="T416" s="8"/>
      <c r="U416" s="8"/>
      <c r="V416" s="8"/>
      <c r="W416" s="8"/>
    </row>
    <row r="417" spans="2:23" s="9" customFormat="1">
      <c r="B417" s="58"/>
      <c r="C417" s="205"/>
      <c r="D417" s="205"/>
      <c r="G417" s="8"/>
      <c r="H417" s="8"/>
      <c r="I417" s="8"/>
      <c r="J417" s="8"/>
      <c r="K417" s="58"/>
      <c r="L417" s="8"/>
      <c r="M417" s="8"/>
      <c r="N417" s="8"/>
      <c r="P417" s="8"/>
      <c r="Q417" s="10"/>
      <c r="R417" s="10"/>
      <c r="S417" s="8"/>
      <c r="T417" s="8"/>
      <c r="U417" s="8"/>
      <c r="V417" s="8"/>
      <c r="W417" s="8"/>
    </row>
    <row r="418" spans="2:23" s="9" customFormat="1">
      <c r="B418" s="58"/>
      <c r="C418" s="205"/>
      <c r="D418" s="205"/>
      <c r="G418" s="8"/>
      <c r="H418" s="8"/>
      <c r="I418" s="8"/>
      <c r="J418" s="8"/>
      <c r="K418" s="58"/>
      <c r="L418" s="8"/>
      <c r="M418" s="8"/>
      <c r="N418" s="8"/>
      <c r="P418" s="8"/>
      <c r="Q418" s="10"/>
      <c r="R418" s="10"/>
      <c r="S418" s="8"/>
      <c r="T418" s="8"/>
      <c r="U418" s="8"/>
      <c r="V418" s="8"/>
      <c r="W418" s="8"/>
    </row>
    <row r="419" spans="2:23" s="9" customFormat="1">
      <c r="B419" s="58"/>
      <c r="C419" s="205"/>
      <c r="D419" s="205"/>
      <c r="G419" s="8"/>
      <c r="H419" s="8"/>
      <c r="I419" s="8"/>
      <c r="J419" s="8"/>
      <c r="K419" s="58"/>
      <c r="L419" s="8"/>
      <c r="M419" s="8"/>
      <c r="N419" s="8"/>
      <c r="P419" s="8"/>
      <c r="Q419" s="10"/>
      <c r="R419" s="10"/>
      <c r="S419" s="8"/>
      <c r="T419" s="8"/>
      <c r="U419" s="8"/>
      <c r="V419" s="8"/>
      <c r="W419" s="8"/>
    </row>
    <row r="420" spans="2:23" s="9" customFormat="1">
      <c r="B420" s="58"/>
      <c r="C420" s="205"/>
      <c r="D420" s="205"/>
      <c r="G420" s="8"/>
      <c r="H420" s="8"/>
      <c r="I420" s="8"/>
      <c r="J420" s="8"/>
      <c r="K420" s="58"/>
      <c r="L420" s="8"/>
      <c r="M420" s="8"/>
      <c r="N420" s="8"/>
      <c r="P420" s="8"/>
      <c r="Q420" s="10"/>
      <c r="R420" s="10"/>
      <c r="S420" s="8"/>
      <c r="T420" s="8"/>
      <c r="U420" s="8"/>
      <c r="V420" s="8"/>
      <c r="W420" s="8"/>
    </row>
    <row r="421" spans="2:23" s="9" customFormat="1">
      <c r="B421" s="58"/>
      <c r="C421" s="205"/>
      <c r="D421" s="205"/>
      <c r="G421" s="8"/>
      <c r="H421" s="8"/>
      <c r="I421" s="8"/>
      <c r="J421" s="8"/>
      <c r="K421" s="58"/>
      <c r="L421" s="8"/>
      <c r="M421" s="8"/>
      <c r="N421" s="8"/>
      <c r="P421" s="8"/>
      <c r="Q421" s="10"/>
      <c r="R421" s="10"/>
      <c r="S421" s="8"/>
      <c r="T421" s="8"/>
      <c r="U421" s="8"/>
      <c r="V421" s="8"/>
      <c r="W421" s="8"/>
    </row>
    <row r="422" spans="2:23" s="9" customFormat="1">
      <c r="B422" s="58"/>
      <c r="C422" s="205"/>
      <c r="D422" s="205"/>
      <c r="G422" s="8"/>
      <c r="H422" s="8"/>
      <c r="I422" s="8"/>
      <c r="J422" s="8"/>
      <c r="K422" s="58"/>
      <c r="L422" s="8"/>
      <c r="M422" s="8"/>
      <c r="N422" s="8"/>
      <c r="P422" s="8"/>
      <c r="Q422" s="10"/>
      <c r="R422" s="10"/>
      <c r="S422" s="8"/>
      <c r="T422" s="8"/>
      <c r="U422" s="8"/>
      <c r="V422" s="8"/>
      <c r="W422" s="8"/>
    </row>
    <row r="423" spans="2:23" s="9" customFormat="1">
      <c r="B423" s="58"/>
      <c r="C423" s="205"/>
      <c r="D423" s="205"/>
      <c r="G423" s="8"/>
      <c r="H423" s="8"/>
      <c r="I423" s="8"/>
      <c r="J423" s="8"/>
      <c r="K423" s="58"/>
      <c r="L423" s="8"/>
      <c r="M423" s="8"/>
      <c r="N423" s="8"/>
      <c r="P423" s="8"/>
      <c r="Q423" s="10"/>
      <c r="R423" s="10"/>
      <c r="S423" s="8"/>
      <c r="T423" s="8"/>
      <c r="U423" s="8"/>
      <c r="V423" s="8"/>
      <c r="W423" s="8"/>
    </row>
    <row r="424" spans="2:23" s="9" customFormat="1">
      <c r="B424" s="58"/>
      <c r="C424" s="205"/>
      <c r="D424" s="205"/>
      <c r="G424" s="8"/>
      <c r="H424" s="8"/>
      <c r="I424" s="8"/>
      <c r="J424" s="8"/>
      <c r="K424" s="58"/>
      <c r="L424" s="8"/>
      <c r="M424" s="8"/>
      <c r="N424" s="8"/>
      <c r="P424" s="8"/>
      <c r="Q424" s="10"/>
      <c r="R424" s="10"/>
      <c r="S424" s="8"/>
      <c r="T424" s="8"/>
      <c r="U424" s="8"/>
      <c r="V424" s="8"/>
      <c r="W424" s="8"/>
    </row>
    <row r="425" spans="2:23" s="9" customFormat="1">
      <c r="B425" s="58"/>
      <c r="C425" s="205"/>
      <c r="D425" s="205"/>
      <c r="G425" s="8"/>
      <c r="H425" s="8"/>
      <c r="I425" s="8"/>
      <c r="J425" s="8"/>
      <c r="K425" s="58"/>
      <c r="L425" s="8"/>
      <c r="M425" s="8"/>
      <c r="N425" s="8"/>
      <c r="P425" s="8"/>
      <c r="Q425" s="10"/>
      <c r="R425" s="10"/>
      <c r="S425" s="8"/>
      <c r="T425" s="8"/>
      <c r="U425" s="8"/>
      <c r="V425" s="8"/>
      <c r="W425" s="8"/>
    </row>
    <row r="426" spans="2:23" s="9" customFormat="1">
      <c r="B426" s="58"/>
      <c r="C426" s="205"/>
      <c r="D426" s="205"/>
      <c r="G426" s="8"/>
      <c r="H426" s="8"/>
      <c r="I426" s="8"/>
      <c r="J426" s="8"/>
      <c r="K426" s="58"/>
      <c r="L426" s="8"/>
      <c r="M426" s="8"/>
      <c r="N426" s="8"/>
      <c r="P426" s="8"/>
      <c r="Q426" s="10"/>
      <c r="R426" s="10"/>
      <c r="S426" s="8"/>
      <c r="T426" s="8"/>
      <c r="U426" s="8"/>
      <c r="V426" s="8"/>
      <c r="W426" s="8"/>
    </row>
    <row r="427" spans="2:23" s="9" customFormat="1">
      <c r="B427" s="58"/>
      <c r="C427" s="205"/>
      <c r="D427" s="205"/>
      <c r="G427" s="8"/>
      <c r="H427" s="8"/>
      <c r="I427" s="8"/>
      <c r="J427" s="8"/>
      <c r="K427" s="58"/>
      <c r="L427" s="8"/>
      <c r="M427" s="8"/>
      <c r="N427" s="8"/>
      <c r="P427" s="8"/>
      <c r="Q427" s="10"/>
      <c r="R427" s="10"/>
      <c r="S427" s="8"/>
      <c r="T427" s="8"/>
      <c r="U427" s="8"/>
      <c r="V427" s="8"/>
      <c r="W427" s="8"/>
    </row>
    <row r="428" spans="2:23" s="9" customFormat="1">
      <c r="B428" s="58"/>
      <c r="C428" s="205"/>
      <c r="D428" s="205"/>
      <c r="G428" s="8"/>
      <c r="H428" s="8"/>
      <c r="I428" s="8"/>
      <c r="J428" s="8"/>
      <c r="K428" s="58"/>
      <c r="L428" s="8"/>
      <c r="M428" s="8"/>
      <c r="N428" s="8"/>
      <c r="P428" s="8"/>
      <c r="Q428" s="10"/>
      <c r="R428" s="10"/>
      <c r="S428" s="8"/>
      <c r="T428" s="8"/>
      <c r="U428" s="8"/>
      <c r="V428" s="8"/>
      <c r="W428" s="8"/>
    </row>
    <row r="429" spans="2:23" s="9" customFormat="1">
      <c r="B429" s="58"/>
      <c r="C429" s="205"/>
      <c r="D429" s="205"/>
      <c r="G429" s="8"/>
      <c r="H429" s="8"/>
      <c r="I429" s="8"/>
      <c r="J429" s="8"/>
      <c r="K429" s="58"/>
      <c r="L429" s="8"/>
      <c r="M429" s="8"/>
      <c r="N429" s="8"/>
      <c r="P429" s="8"/>
      <c r="Q429" s="10"/>
      <c r="R429" s="10"/>
      <c r="S429" s="8"/>
      <c r="T429" s="8"/>
      <c r="U429" s="8"/>
      <c r="V429" s="8"/>
      <c r="W429" s="8"/>
    </row>
    <row r="430" spans="2:23" s="9" customFormat="1">
      <c r="B430" s="58"/>
      <c r="C430" s="205"/>
      <c r="D430" s="205"/>
      <c r="G430" s="8"/>
      <c r="H430" s="8"/>
      <c r="I430" s="8"/>
      <c r="J430" s="8"/>
      <c r="K430" s="58"/>
      <c r="L430" s="8"/>
      <c r="M430" s="8"/>
      <c r="N430" s="8"/>
      <c r="P430" s="8"/>
      <c r="Q430" s="10"/>
      <c r="R430" s="10"/>
      <c r="S430" s="8"/>
      <c r="T430" s="8"/>
      <c r="U430" s="8"/>
      <c r="V430" s="8"/>
      <c r="W430" s="8"/>
    </row>
    <row r="431" spans="2:23" s="9" customFormat="1">
      <c r="B431" s="58"/>
      <c r="C431" s="205"/>
      <c r="D431" s="205"/>
      <c r="G431" s="8"/>
      <c r="H431" s="8"/>
      <c r="I431" s="8"/>
      <c r="J431" s="8"/>
      <c r="K431" s="58"/>
      <c r="L431" s="8"/>
      <c r="M431" s="8"/>
      <c r="N431" s="8"/>
      <c r="P431" s="8"/>
      <c r="Q431" s="10"/>
      <c r="R431" s="10"/>
      <c r="S431" s="8"/>
      <c r="T431" s="8"/>
      <c r="U431" s="8"/>
      <c r="V431" s="8"/>
      <c r="W431" s="8"/>
    </row>
    <row r="432" spans="2:23" s="9" customFormat="1">
      <c r="B432" s="58"/>
      <c r="C432" s="205"/>
      <c r="D432" s="205"/>
      <c r="G432" s="8"/>
      <c r="H432" s="8"/>
      <c r="I432" s="8"/>
      <c r="J432" s="8"/>
      <c r="K432" s="58"/>
      <c r="L432" s="8"/>
      <c r="M432" s="8"/>
      <c r="N432" s="8"/>
      <c r="P432" s="8"/>
      <c r="Q432" s="10"/>
      <c r="R432" s="10"/>
      <c r="S432" s="8"/>
      <c r="T432" s="8"/>
      <c r="U432" s="8"/>
      <c r="V432" s="8"/>
      <c r="W432" s="8"/>
    </row>
    <row r="433" spans="2:23" s="9" customFormat="1">
      <c r="B433" s="58"/>
      <c r="C433" s="205"/>
      <c r="D433" s="205"/>
      <c r="G433" s="8"/>
      <c r="H433" s="8"/>
      <c r="I433" s="8"/>
      <c r="J433" s="8"/>
      <c r="K433" s="58"/>
      <c r="L433" s="8"/>
      <c r="M433" s="8"/>
      <c r="N433" s="8"/>
      <c r="P433" s="8"/>
      <c r="Q433" s="10"/>
      <c r="R433" s="10"/>
      <c r="S433" s="8"/>
      <c r="T433" s="8"/>
      <c r="U433" s="8"/>
      <c r="V433" s="8"/>
      <c r="W433" s="8"/>
    </row>
    <row r="434" spans="2:23" s="9" customFormat="1">
      <c r="B434" s="58"/>
      <c r="C434" s="205"/>
      <c r="D434" s="205"/>
      <c r="G434" s="8"/>
      <c r="H434" s="8"/>
      <c r="I434" s="8"/>
      <c r="J434" s="8"/>
      <c r="K434" s="58"/>
      <c r="L434" s="8"/>
      <c r="M434" s="8"/>
      <c r="N434" s="8"/>
      <c r="P434" s="8"/>
      <c r="Q434" s="10"/>
      <c r="R434" s="10"/>
      <c r="S434" s="8"/>
      <c r="T434" s="8"/>
      <c r="U434" s="8"/>
      <c r="V434" s="8"/>
      <c r="W434" s="8"/>
    </row>
    <row r="435" spans="2:23" s="9" customFormat="1">
      <c r="B435" s="58"/>
      <c r="C435" s="205"/>
      <c r="D435" s="205"/>
      <c r="G435" s="8"/>
      <c r="H435" s="8"/>
      <c r="I435" s="8"/>
      <c r="J435" s="8"/>
      <c r="K435" s="58"/>
      <c r="L435" s="8"/>
      <c r="M435" s="8"/>
      <c r="N435" s="8"/>
      <c r="P435" s="8"/>
      <c r="Q435" s="10"/>
      <c r="R435" s="10"/>
      <c r="S435" s="8"/>
      <c r="T435" s="8"/>
      <c r="U435" s="8"/>
      <c r="V435" s="8"/>
      <c r="W435" s="8"/>
    </row>
    <row r="436" spans="2:23" s="9" customFormat="1">
      <c r="B436" s="58"/>
      <c r="C436" s="205"/>
      <c r="D436" s="205"/>
      <c r="G436" s="8"/>
      <c r="H436" s="8"/>
      <c r="I436" s="8"/>
      <c r="J436" s="8"/>
      <c r="K436" s="58"/>
      <c r="L436" s="8"/>
      <c r="M436" s="8"/>
      <c r="N436" s="8"/>
      <c r="P436" s="8"/>
      <c r="Q436" s="10"/>
      <c r="R436" s="10"/>
      <c r="S436" s="8"/>
      <c r="T436" s="8"/>
      <c r="U436" s="8"/>
      <c r="V436" s="8"/>
      <c r="W436" s="8"/>
    </row>
    <row r="437" spans="2:23" s="9" customFormat="1">
      <c r="B437" s="58"/>
      <c r="C437" s="205"/>
      <c r="D437" s="205"/>
      <c r="G437" s="8"/>
      <c r="H437" s="8"/>
      <c r="I437" s="8"/>
      <c r="J437" s="8"/>
      <c r="K437" s="58"/>
      <c r="L437" s="8"/>
      <c r="M437" s="8"/>
      <c r="N437" s="8"/>
      <c r="P437" s="8"/>
      <c r="Q437" s="10"/>
      <c r="R437" s="10"/>
      <c r="S437" s="8"/>
      <c r="T437" s="8"/>
      <c r="U437" s="8"/>
      <c r="V437" s="8"/>
      <c r="W437" s="8"/>
    </row>
    <row r="438" spans="2:23" s="9" customFormat="1">
      <c r="B438" s="58"/>
      <c r="C438" s="205"/>
      <c r="D438" s="205"/>
      <c r="G438" s="8"/>
      <c r="H438" s="8"/>
      <c r="I438" s="8"/>
      <c r="J438" s="8"/>
      <c r="K438" s="58"/>
      <c r="L438" s="8"/>
      <c r="M438" s="8"/>
      <c r="N438" s="8"/>
      <c r="P438" s="8"/>
      <c r="Q438" s="10"/>
      <c r="R438" s="10"/>
      <c r="S438" s="8"/>
      <c r="T438" s="8"/>
      <c r="U438" s="8"/>
      <c r="V438" s="8"/>
      <c r="W438" s="8"/>
    </row>
    <row r="439" spans="2:23" s="9" customFormat="1">
      <c r="B439" s="58"/>
      <c r="C439" s="205"/>
      <c r="D439" s="205"/>
      <c r="G439" s="8"/>
      <c r="H439" s="8"/>
      <c r="I439" s="8"/>
      <c r="J439" s="8"/>
      <c r="K439" s="58"/>
      <c r="L439" s="8"/>
      <c r="M439" s="8"/>
      <c r="N439" s="8"/>
      <c r="P439" s="8"/>
      <c r="Q439" s="10"/>
      <c r="R439" s="10"/>
      <c r="S439" s="8"/>
      <c r="T439" s="8"/>
      <c r="U439" s="8"/>
      <c r="V439" s="8"/>
      <c r="W439" s="8"/>
    </row>
    <row r="440" spans="2:23" s="9" customFormat="1">
      <c r="B440" s="58"/>
      <c r="C440" s="205"/>
      <c r="D440" s="205"/>
      <c r="G440" s="8"/>
      <c r="H440" s="8"/>
      <c r="I440" s="8"/>
      <c r="J440" s="8"/>
      <c r="K440" s="58"/>
      <c r="L440" s="8"/>
      <c r="M440" s="8"/>
      <c r="N440" s="8"/>
      <c r="P440" s="8"/>
      <c r="Q440" s="10"/>
      <c r="R440" s="10"/>
      <c r="S440" s="8"/>
      <c r="T440" s="8"/>
      <c r="U440" s="8"/>
      <c r="V440" s="8"/>
      <c r="W440" s="8"/>
    </row>
    <row r="441" spans="2:23" s="9" customFormat="1">
      <c r="B441" s="58"/>
      <c r="C441" s="205"/>
      <c r="D441" s="205"/>
      <c r="G441" s="8"/>
      <c r="H441" s="8"/>
      <c r="I441" s="8"/>
      <c r="J441" s="8"/>
      <c r="K441" s="58"/>
      <c r="L441" s="8"/>
      <c r="M441" s="8"/>
      <c r="N441" s="8"/>
      <c r="P441" s="8"/>
      <c r="Q441" s="10"/>
      <c r="R441" s="10"/>
      <c r="S441" s="8"/>
      <c r="T441" s="8"/>
      <c r="U441" s="8"/>
      <c r="V441" s="8"/>
      <c r="W441" s="8"/>
    </row>
    <row r="442" spans="2:23" s="9" customFormat="1">
      <c r="B442" s="58"/>
      <c r="C442" s="205"/>
      <c r="D442" s="205"/>
      <c r="G442" s="8"/>
      <c r="H442" s="8"/>
      <c r="I442" s="8"/>
      <c r="J442" s="8"/>
      <c r="K442" s="58"/>
      <c r="L442" s="8"/>
      <c r="M442" s="8"/>
      <c r="N442" s="8"/>
      <c r="P442" s="8"/>
      <c r="Q442" s="10"/>
      <c r="R442" s="10"/>
      <c r="S442" s="8"/>
      <c r="T442" s="8"/>
      <c r="U442" s="8"/>
      <c r="V442" s="8"/>
      <c r="W442" s="8"/>
    </row>
    <row r="443" spans="2:23" s="9" customFormat="1">
      <c r="B443" s="58"/>
      <c r="C443" s="205"/>
      <c r="D443" s="205"/>
      <c r="G443" s="8"/>
      <c r="H443" s="8"/>
      <c r="I443" s="8"/>
      <c r="J443" s="8"/>
      <c r="K443" s="58"/>
      <c r="L443" s="8"/>
      <c r="M443" s="8"/>
      <c r="N443" s="8"/>
      <c r="P443" s="8"/>
      <c r="Q443" s="10"/>
      <c r="R443" s="10"/>
      <c r="S443" s="8"/>
      <c r="T443" s="8"/>
      <c r="U443" s="8"/>
      <c r="V443" s="8"/>
      <c r="W443" s="8"/>
    </row>
    <row r="444" spans="2:23" s="9" customFormat="1">
      <c r="B444" s="58"/>
      <c r="C444" s="205"/>
      <c r="D444" s="205"/>
      <c r="G444" s="8"/>
      <c r="H444" s="8"/>
      <c r="I444" s="8"/>
      <c r="J444" s="8"/>
      <c r="K444" s="58"/>
      <c r="L444" s="8"/>
      <c r="M444" s="8"/>
      <c r="N444" s="8"/>
      <c r="P444" s="8"/>
      <c r="Q444" s="10"/>
      <c r="R444" s="10"/>
      <c r="S444" s="8"/>
      <c r="T444" s="8"/>
      <c r="U444" s="8"/>
      <c r="V444" s="8"/>
      <c r="W444" s="8"/>
    </row>
    <row r="445" spans="2:23" s="9" customFormat="1">
      <c r="B445" s="58"/>
      <c r="C445" s="205"/>
      <c r="D445" s="205"/>
      <c r="G445" s="8"/>
      <c r="H445" s="8"/>
      <c r="I445" s="8"/>
      <c r="J445" s="8"/>
      <c r="K445" s="58"/>
      <c r="L445" s="8"/>
      <c r="M445" s="8"/>
      <c r="N445" s="8"/>
      <c r="P445" s="8"/>
      <c r="Q445" s="10"/>
      <c r="R445" s="10"/>
      <c r="S445" s="8"/>
      <c r="T445" s="8"/>
      <c r="U445" s="8"/>
      <c r="V445" s="8"/>
      <c r="W445" s="8"/>
    </row>
    <row r="446" spans="2:23" s="9" customFormat="1">
      <c r="B446" s="58"/>
      <c r="C446" s="205"/>
      <c r="D446" s="205"/>
      <c r="G446" s="8"/>
      <c r="H446" s="8"/>
      <c r="I446" s="8"/>
      <c r="J446" s="8"/>
      <c r="K446" s="58"/>
      <c r="L446" s="8"/>
      <c r="M446" s="8"/>
      <c r="N446" s="8"/>
      <c r="P446" s="8"/>
      <c r="Q446" s="10"/>
      <c r="R446" s="10"/>
      <c r="S446" s="8"/>
      <c r="T446" s="8"/>
      <c r="U446" s="8"/>
      <c r="V446" s="8"/>
      <c r="W446" s="8"/>
    </row>
    <row r="447" spans="2:23" s="9" customFormat="1">
      <c r="B447" s="58"/>
      <c r="C447" s="205"/>
      <c r="D447" s="205"/>
      <c r="G447" s="8"/>
      <c r="H447" s="8"/>
      <c r="I447" s="8"/>
      <c r="J447" s="8"/>
      <c r="K447" s="58"/>
      <c r="L447" s="8"/>
      <c r="M447" s="8"/>
      <c r="N447" s="8"/>
      <c r="P447" s="8"/>
      <c r="Q447" s="10"/>
      <c r="R447" s="10"/>
      <c r="S447" s="8"/>
      <c r="T447" s="8"/>
      <c r="U447" s="8"/>
      <c r="V447" s="8"/>
      <c r="W447" s="8"/>
    </row>
    <row r="448" spans="2:23" s="9" customFormat="1">
      <c r="B448" s="58"/>
      <c r="C448" s="205"/>
      <c r="D448" s="205"/>
      <c r="G448" s="8"/>
      <c r="H448" s="8"/>
      <c r="I448" s="8"/>
      <c r="J448" s="8"/>
      <c r="K448" s="58"/>
      <c r="L448" s="8"/>
      <c r="M448" s="8"/>
      <c r="N448" s="8"/>
      <c r="P448" s="8"/>
      <c r="Q448" s="10"/>
      <c r="R448" s="10"/>
      <c r="S448" s="8"/>
      <c r="T448" s="8"/>
      <c r="U448" s="8"/>
      <c r="V448" s="8"/>
      <c r="W448" s="8"/>
    </row>
    <row r="449" spans="2:23" s="9" customFormat="1">
      <c r="B449" s="58"/>
      <c r="C449" s="205"/>
      <c r="D449" s="205"/>
      <c r="G449" s="8"/>
      <c r="H449" s="8"/>
      <c r="I449" s="8"/>
      <c r="J449" s="8"/>
      <c r="K449" s="58"/>
      <c r="L449" s="8"/>
      <c r="M449" s="8"/>
      <c r="N449" s="8"/>
      <c r="P449" s="8"/>
      <c r="Q449" s="10"/>
      <c r="R449" s="10"/>
      <c r="S449" s="8"/>
      <c r="T449" s="8"/>
      <c r="U449" s="8"/>
      <c r="V449" s="8"/>
      <c r="W449" s="8"/>
    </row>
    <row r="450" spans="2:23" s="9" customFormat="1">
      <c r="B450" s="58"/>
      <c r="C450" s="205"/>
      <c r="D450" s="205"/>
      <c r="G450" s="8"/>
      <c r="H450" s="8"/>
      <c r="I450" s="8"/>
      <c r="J450" s="8"/>
      <c r="K450" s="58"/>
      <c r="L450" s="8"/>
      <c r="M450" s="8"/>
      <c r="N450" s="8"/>
      <c r="P450" s="8"/>
      <c r="Q450" s="10"/>
      <c r="R450" s="10"/>
      <c r="S450" s="8"/>
      <c r="T450" s="8"/>
      <c r="U450" s="8"/>
      <c r="V450" s="8"/>
      <c r="W450" s="8"/>
    </row>
    <row r="451" spans="2:23" s="9" customFormat="1">
      <c r="B451" s="58"/>
      <c r="C451" s="205"/>
      <c r="D451" s="205"/>
      <c r="G451" s="8"/>
      <c r="H451" s="8"/>
      <c r="I451" s="8"/>
      <c r="J451" s="8"/>
      <c r="K451" s="58"/>
      <c r="L451" s="8"/>
      <c r="M451" s="8"/>
      <c r="N451" s="8"/>
      <c r="P451" s="8"/>
      <c r="Q451" s="10"/>
      <c r="R451" s="10"/>
      <c r="S451" s="8"/>
      <c r="T451" s="8"/>
      <c r="U451" s="8"/>
      <c r="V451" s="8"/>
      <c r="W451" s="8"/>
    </row>
    <row r="452" spans="2:23" s="9" customFormat="1">
      <c r="B452" s="58"/>
      <c r="C452" s="205"/>
      <c r="D452" s="205"/>
      <c r="G452" s="8"/>
      <c r="H452" s="8"/>
      <c r="I452" s="8"/>
      <c r="J452" s="8"/>
      <c r="K452" s="58"/>
      <c r="L452" s="8"/>
      <c r="M452" s="8"/>
      <c r="N452" s="8"/>
      <c r="P452" s="8"/>
      <c r="Q452" s="10"/>
      <c r="R452" s="10"/>
      <c r="S452" s="8"/>
      <c r="T452" s="8"/>
      <c r="U452" s="8"/>
      <c r="V452" s="8"/>
      <c r="W452" s="8"/>
    </row>
    <row r="453" spans="2:23" s="9" customFormat="1">
      <c r="B453" s="58"/>
      <c r="C453" s="205"/>
      <c r="D453" s="205"/>
      <c r="G453" s="8"/>
      <c r="H453" s="8"/>
      <c r="I453" s="8"/>
      <c r="J453" s="8"/>
      <c r="K453" s="58"/>
      <c r="L453" s="8"/>
      <c r="M453" s="8"/>
      <c r="N453" s="8"/>
      <c r="P453" s="8"/>
      <c r="Q453" s="10"/>
      <c r="R453" s="10"/>
      <c r="S453" s="8"/>
      <c r="T453" s="8"/>
      <c r="U453" s="8"/>
      <c r="V453" s="8"/>
      <c r="W453" s="8"/>
    </row>
    <row r="454" spans="2:23" s="9" customFormat="1">
      <c r="B454" s="58"/>
      <c r="C454" s="205"/>
      <c r="D454" s="205"/>
      <c r="G454" s="8"/>
      <c r="H454" s="8"/>
      <c r="I454" s="8"/>
      <c r="J454" s="8"/>
      <c r="K454" s="58"/>
      <c r="L454" s="8"/>
      <c r="M454" s="8"/>
      <c r="N454" s="8"/>
      <c r="P454" s="8"/>
      <c r="Q454" s="10"/>
      <c r="R454" s="10"/>
      <c r="S454" s="8"/>
      <c r="T454" s="8"/>
      <c r="U454" s="8"/>
      <c r="V454" s="8"/>
      <c r="W454" s="8"/>
    </row>
    <row r="455" spans="2:23" s="9" customFormat="1">
      <c r="B455" s="58"/>
      <c r="C455" s="205"/>
      <c r="D455" s="205"/>
      <c r="G455" s="8"/>
      <c r="H455" s="8"/>
      <c r="I455" s="8"/>
      <c r="J455" s="8"/>
      <c r="K455" s="58"/>
      <c r="L455" s="8"/>
      <c r="M455" s="8"/>
      <c r="N455" s="8"/>
      <c r="P455" s="8"/>
      <c r="Q455" s="10"/>
      <c r="R455" s="10"/>
      <c r="S455" s="8"/>
      <c r="T455" s="8"/>
      <c r="U455" s="8"/>
      <c r="V455" s="8"/>
      <c r="W455" s="8"/>
    </row>
    <row r="456" spans="2:23" s="9" customFormat="1">
      <c r="B456" s="58"/>
      <c r="C456" s="205"/>
      <c r="D456" s="205"/>
      <c r="G456" s="8"/>
      <c r="H456" s="8"/>
      <c r="I456" s="8"/>
      <c r="J456" s="8"/>
      <c r="K456" s="58"/>
      <c r="L456" s="8"/>
      <c r="M456" s="8"/>
      <c r="N456" s="8"/>
      <c r="P456" s="8"/>
      <c r="Q456" s="10"/>
      <c r="R456" s="10"/>
      <c r="S456" s="8"/>
      <c r="T456" s="8"/>
      <c r="U456" s="8"/>
      <c r="V456" s="8"/>
      <c r="W456" s="8"/>
    </row>
    <row r="457" spans="2:23" s="9" customFormat="1">
      <c r="B457" s="58"/>
      <c r="C457" s="205"/>
      <c r="D457" s="205"/>
      <c r="G457" s="8"/>
      <c r="H457" s="8"/>
      <c r="I457" s="8"/>
      <c r="J457" s="8"/>
      <c r="K457" s="58"/>
      <c r="L457" s="8"/>
      <c r="M457" s="8"/>
      <c r="N457" s="8"/>
      <c r="P457" s="8"/>
      <c r="Q457" s="10"/>
      <c r="R457" s="10"/>
      <c r="S457" s="8"/>
      <c r="T457" s="8"/>
      <c r="U457" s="8"/>
      <c r="V457" s="8"/>
      <c r="W457" s="8"/>
    </row>
    <row r="458" spans="2:23" s="9" customFormat="1">
      <c r="B458" s="58"/>
      <c r="C458" s="205"/>
      <c r="D458" s="205"/>
      <c r="G458" s="8"/>
      <c r="H458" s="8"/>
      <c r="I458" s="8"/>
      <c r="J458" s="8"/>
      <c r="K458" s="58"/>
      <c r="L458" s="8"/>
      <c r="M458" s="8"/>
      <c r="N458" s="8"/>
      <c r="P458" s="8"/>
      <c r="Q458" s="10"/>
      <c r="R458" s="10"/>
      <c r="S458" s="8"/>
      <c r="T458" s="8"/>
      <c r="U458" s="8"/>
      <c r="V458" s="8"/>
      <c r="W458" s="8"/>
    </row>
    <row r="459" spans="2:23" s="9" customFormat="1">
      <c r="B459" s="58"/>
      <c r="C459" s="205"/>
      <c r="D459" s="205"/>
      <c r="G459" s="8"/>
      <c r="H459" s="8"/>
      <c r="I459" s="8"/>
      <c r="J459" s="8"/>
      <c r="K459" s="58"/>
      <c r="L459" s="8"/>
      <c r="M459" s="8"/>
      <c r="N459" s="8"/>
      <c r="P459" s="8"/>
      <c r="Q459" s="10"/>
      <c r="R459" s="10"/>
      <c r="S459" s="8"/>
      <c r="T459" s="8"/>
      <c r="U459" s="8"/>
      <c r="V459" s="8"/>
      <c r="W459" s="8"/>
    </row>
    <row r="460" spans="2:23" s="9" customFormat="1">
      <c r="B460" s="58"/>
      <c r="C460" s="205"/>
      <c r="D460" s="205"/>
      <c r="G460" s="8"/>
      <c r="H460" s="8"/>
      <c r="I460" s="8"/>
      <c r="J460" s="8"/>
      <c r="K460" s="58"/>
      <c r="L460" s="8"/>
      <c r="M460" s="8"/>
      <c r="N460" s="8"/>
      <c r="P460" s="8"/>
      <c r="Q460" s="10"/>
      <c r="R460" s="10"/>
      <c r="S460" s="8"/>
      <c r="T460" s="8"/>
      <c r="U460" s="8"/>
      <c r="V460" s="8"/>
      <c r="W460" s="8"/>
    </row>
    <row r="461" spans="2:23" s="9" customFormat="1">
      <c r="B461" s="58"/>
      <c r="C461" s="205"/>
      <c r="D461" s="205"/>
      <c r="G461" s="8"/>
      <c r="H461" s="8"/>
      <c r="I461" s="8"/>
      <c r="J461" s="8"/>
      <c r="K461" s="58"/>
      <c r="L461" s="8"/>
      <c r="M461" s="8"/>
      <c r="N461" s="8"/>
      <c r="P461" s="8"/>
      <c r="Q461" s="10"/>
      <c r="R461" s="10"/>
      <c r="S461" s="8"/>
      <c r="T461" s="8"/>
      <c r="U461" s="8"/>
      <c r="V461" s="8"/>
      <c r="W461" s="8"/>
    </row>
    <row r="462" spans="2:23" s="9" customFormat="1">
      <c r="B462" s="58"/>
      <c r="C462" s="205"/>
      <c r="D462" s="205"/>
      <c r="G462" s="8"/>
      <c r="H462" s="8"/>
      <c r="I462" s="8"/>
      <c r="J462" s="8"/>
      <c r="K462" s="58"/>
      <c r="L462" s="8"/>
      <c r="M462" s="8"/>
      <c r="N462" s="8"/>
      <c r="P462" s="8"/>
      <c r="Q462" s="10"/>
      <c r="R462" s="10"/>
      <c r="S462" s="8"/>
      <c r="T462" s="8"/>
      <c r="U462" s="8"/>
      <c r="V462" s="8"/>
      <c r="W462" s="8"/>
    </row>
    <row r="463" spans="2:23" s="9" customFormat="1">
      <c r="B463" s="58"/>
      <c r="C463" s="205"/>
      <c r="D463" s="205"/>
      <c r="G463" s="8"/>
      <c r="H463" s="8"/>
      <c r="I463" s="8"/>
      <c r="J463" s="8"/>
      <c r="K463" s="58"/>
      <c r="L463" s="8"/>
      <c r="M463" s="8"/>
      <c r="N463" s="8"/>
      <c r="P463" s="8"/>
      <c r="Q463" s="10"/>
      <c r="R463" s="10"/>
      <c r="S463" s="8"/>
      <c r="T463" s="8"/>
      <c r="U463" s="8"/>
      <c r="V463" s="8"/>
      <c r="W463" s="8"/>
    </row>
    <row r="464" spans="2:23" s="9" customFormat="1">
      <c r="B464" s="58"/>
      <c r="C464" s="205"/>
      <c r="D464" s="205"/>
      <c r="G464" s="8"/>
      <c r="H464" s="8"/>
      <c r="I464" s="8"/>
      <c r="J464" s="8"/>
      <c r="K464" s="58"/>
      <c r="L464" s="8"/>
      <c r="M464" s="8"/>
      <c r="N464" s="8"/>
      <c r="P464" s="8"/>
      <c r="Q464" s="10"/>
      <c r="R464" s="10"/>
      <c r="S464" s="8"/>
      <c r="T464" s="8"/>
      <c r="U464" s="8"/>
      <c r="V464" s="8"/>
      <c r="W464" s="8"/>
    </row>
    <row r="465" spans="2:23" s="9" customFormat="1">
      <c r="B465" s="58"/>
      <c r="C465" s="205"/>
      <c r="D465" s="205"/>
      <c r="G465" s="8"/>
      <c r="H465" s="8"/>
      <c r="I465" s="8"/>
      <c r="J465" s="8"/>
      <c r="K465" s="58"/>
      <c r="L465" s="8"/>
      <c r="M465" s="8"/>
      <c r="N465" s="8"/>
      <c r="P465" s="8"/>
      <c r="Q465" s="10"/>
      <c r="R465" s="10"/>
      <c r="S465" s="8"/>
      <c r="T465" s="8"/>
      <c r="U465" s="8"/>
      <c r="V465" s="8"/>
      <c r="W465" s="8"/>
    </row>
    <row r="466" spans="2:23" s="9" customFormat="1">
      <c r="B466" s="58"/>
      <c r="C466" s="205"/>
      <c r="D466" s="205"/>
      <c r="G466" s="8"/>
      <c r="H466" s="8"/>
      <c r="I466" s="8"/>
      <c r="J466" s="8"/>
      <c r="K466" s="58"/>
      <c r="L466" s="8"/>
      <c r="M466" s="8"/>
      <c r="N466" s="8"/>
      <c r="P466" s="8"/>
      <c r="Q466" s="10"/>
      <c r="R466" s="10"/>
      <c r="S466" s="8"/>
      <c r="T466" s="8"/>
      <c r="U466" s="8"/>
      <c r="V466" s="8"/>
      <c r="W466" s="8"/>
    </row>
    <row r="467" spans="2:23" s="9" customFormat="1">
      <c r="B467" s="58"/>
      <c r="C467" s="205"/>
      <c r="D467" s="205"/>
      <c r="G467" s="8"/>
      <c r="H467" s="8"/>
      <c r="I467" s="8"/>
      <c r="J467" s="8"/>
      <c r="K467" s="58"/>
      <c r="L467" s="8"/>
      <c r="M467" s="8"/>
      <c r="N467" s="8"/>
      <c r="P467" s="8"/>
      <c r="Q467" s="10"/>
      <c r="R467" s="10"/>
      <c r="S467" s="8"/>
      <c r="T467" s="8"/>
      <c r="U467" s="8"/>
      <c r="V467" s="8"/>
      <c r="W467" s="8"/>
    </row>
    <row r="468" spans="2:23" s="9" customFormat="1">
      <c r="B468" s="58"/>
      <c r="C468" s="205"/>
      <c r="D468" s="205"/>
      <c r="G468" s="8"/>
      <c r="H468" s="8"/>
      <c r="I468" s="8"/>
      <c r="J468" s="8"/>
      <c r="K468" s="58"/>
      <c r="L468" s="8"/>
      <c r="M468" s="8"/>
      <c r="N468" s="8"/>
      <c r="P468" s="8"/>
      <c r="Q468" s="10"/>
      <c r="R468" s="10"/>
      <c r="S468" s="8"/>
      <c r="T468" s="8"/>
      <c r="U468" s="8"/>
      <c r="V468" s="8"/>
      <c r="W468" s="8"/>
    </row>
    <row r="469" spans="2:23" s="9" customFormat="1">
      <c r="B469" s="58"/>
      <c r="C469" s="205"/>
      <c r="D469" s="205"/>
      <c r="G469" s="8"/>
      <c r="H469" s="8"/>
      <c r="I469" s="8"/>
      <c r="J469" s="8"/>
      <c r="K469" s="58"/>
      <c r="L469" s="8"/>
      <c r="M469" s="8"/>
      <c r="N469" s="8"/>
      <c r="P469" s="8"/>
      <c r="Q469" s="10"/>
      <c r="R469" s="10"/>
      <c r="S469" s="8"/>
      <c r="T469" s="8"/>
      <c r="U469" s="8"/>
      <c r="V469" s="8"/>
      <c r="W469" s="8"/>
    </row>
    <row r="470" spans="2:23" s="9" customFormat="1">
      <c r="B470" s="58"/>
      <c r="C470" s="205"/>
      <c r="D470" s="205"/>
      <c r="G470" s="8"/>
      <c r="H470" s="8"/>
      <c r="I470" s="8"/>
      <c r="J470" s="8"/>
      <c r="K470" s="58"/>
      <c r="L470" s="8"/>
      <c r="M470" s="8"/>
      <c r="N470" s="8"/>
      <c r="P470" s="8"/>
      <c r="Q470" s="10"/>
      <c r="R470" s="10"/>
      <c r="S470" s="8"/>
      <c r="T470" s="8"/>
      <c r="U470" s="8"/>
      <c r="V470" s="8"/>
      <c r="W470" s="8"/>
    </row>
    <row r="471" spans="2:23" s="9" customFormat="1">
      <c r="B471" s="58"/>
      <c r="C471" s="205"/>
      <c r="D471" s="205"/>
      <c r="G471" s="8"/>
      <c r="H471" s="8"/>
      <c r="I471" s="8"/>
      <c r="J471" s="8"/>
      <c r="K471" s="58"/>
      <c r="L471" s="8"/>
      <c r="M471" s="8"/>
      <c r="N471" s="8"/>
      <c r="P471" s="8"/>
      <c r="Q471" s="10"/>
      <c r="R471" s="10"/>
      <c r="S471" s="8"/>
      <c r="T471" s="8"/>
      <c r="U471" s="8"/>
      <c r="V471" s="8"/>
      <c r="W471" s="8"/>
    </row>
    <row r="472" spans="2:23" s="9" customFormat="1">
      <c r="B472" s="58"/>
      <c r="C472" s="205"/>
      <c r="D472" s="205"/>
      <c r="G472" s="8"/>
      <c r="H472" s="8"/>
      <c r="I472" s="8"/>
      <c r="J472" s="8"/>
      <c r="K472" s="58"/>
      <c r="L472" s="8"/>
      <c r="M472" s="8"/>
      <c r="N472" s="8"/>
      <c r="P472" s="8"/>
      <c r="Q472" s="10"/>
      <c r="R472" s="10"/>
      <c r="S472" s="8"/>
      <c r="T472" s="8"/>
      <c r="U472" s="8"/>
      <c r="V472" s="8"/>
      <c r="W472" s="8"/>
    </row>
    <row r="473" spans="2:23" s="9" customFormat="1">
      <c r="B473" s="58"/>
      <c r="C473" s="205"/>
      <c r="D473" s="205"/>
      <c r="G473" s="8"/>
      <c r="H473" s="8"/>
      <c r="I473" s="8"/>
      <c r="J473" s="8"/>
      <c r="K473" s="58"/>
      <c r="L473" s="8"/>
      <c r="M473" s="8"/>
      <c r="N473" s="8"/>
      <c r="P473" s="8"/>
      <c r="Q473" s="10"/>
      <c r="R473" s="10"/>
      <c r="S473" s="8"/>
      <c r="T473" s="8"/>
      <c r="U473" s="8"/>
      <c r="V473" s="8"/>
      <c r="W473" s="8"/>
    </row>
    <row r="474" spans="2:23" s="9" customFormat="1">
      <c r="B474" s="58"/>
      <c r="C474" s="205"/>
      <c r="D474" s="205"/>
      <c r="G474" s="8"/>
      <c r="H474" s="8"/>
      <c r="I474" s="8"/>
      <c r="J474" s="8"/>
      <c r="K474" s="58"/>
      <c r="L474" s="8"/>
      <c r="M474" s="8"/>
      <c r="N474" s="8"/>
      <c r="P474" s="8"/>
      <c r="Q474" s="10"/>
      <c r="R474" s="10"/>
      <c r="S474" s="8"/>
      <c r="T474" s="8"/>
      <c r="U474" s="8"/>
      <c r="V474" s="8"/>
      <c r="W474" s="8"/>
    </row>
    <row r="475" spans="2:23" s="9" customFormat="1">
      <c r="B475" s="58"/>
      <c r="C475" s="205"/>
      <c r="D475" s="205"/>
      <c r="G475" s="8"/>
      <c r="H475" s="8"/>
      <c r="I475" s="8"/>
      <c r="J475" s="8"/>
      <c r="K475" s="58"/>
      <c r="L475" s="8"/>
      <c r="M475" s="8"/>
      <c r="N475" s="8"/>
      <c r="P475" s="8"/>
      <c r="Q475" s="10"/>
      <c r="R475" s="10"/>
      <c r="S475" s="8"/>
      <c r="T475" s="8"/>
      <c r="U475" s="8"/>
      <c r="V475" s="8"/>
      <c r="W475" s="8"/>
    </row>
    <row r="476" spans="2:23" s="9" customFormat="1">
      <c r="B476" s="58"/>
      <c r="C476" s="205"/>
      <c r="D476" s="205"/>
      <c r="G476" s="8"/>
      <c r="H476" s="8"/>
      <c r="I476" s="8"/>
      <c r="J476" s="8"/>
      <c r="K476" s="58"/>
      <c r="L476" s="8"/>
      <c r="M476" s="8"/>
      <c r="N476" s="8"/>
      <c r="P476" s="8"/>
      <c r="Q476" s="10"/>
      <c r="R476" s="10"/>
      <c r="S476" s="8"/>
      <c r="T476" s="8"/>
      <c r="U476" s="8"/>
      <c r="V476" s="8"/>
      <c r="W476" s="8"/>
    </row>
    <row r="477" spans="2:23" s="9" customFormat="1">
      <c r="B477" s="58"/>
      <c r="C477" s="205"/>
      <c r="D477" s="205"/>
      <c r="G477" s="8"/>
      <c r="H477" s="8"/>
      <c r="I477" s="8"/>
      <c r="J477" s="8"/>
      <c r="K477" s="58"/>
      <c r="L477" s="8"/>
      <c r="M477" s="8"/>
      <c r="N477" s="8"/>
      <c r="P477" s="8"/>
      <c r="Q477" s="10"/>
      <c r="R477" s="10"/>
      <c r="S477" s="8"/>
      <c r="T477" s="8"/>
      <c r="U477" s="8"/>
      <c r="V477" s="8"/>
      <c r="W477" s="8"/>
    </row>
    <row r="478" spans="2:23" s="9" customFormat="1">
      <c r="B478" s="58"/>
      <c r="C478" s="205"/>
      <c r="D478" s="205"/>
      <c r="G478" s="8"/>
      <c r="H478" s="8"/>
      <c r="I478" s="8"/>
      <c r="J478" s="8"/>
      <c r="K478" s="58"/>
      <c r="L478" s="8"/>
      <c r="M478" s="8"/>
      <c r="N478" s="8"/>
      <c r="P478" s="8"/>
      <c r="Q478" s="10"/>
      <c r="R478" s="10"/>
      <c r="S478" s="8"/>
      <c r="T478" s="8"/>
      <c r="U478" s="8"/>
      <c r="V478" s="8"/>
      <c r="W478" s="8"/>
    </row>
    <row r="479" spans="2:23" s="9" customFormat="1">
      <c r="B479" s="58"/>
      <c r="C479" s="205"/>
      <c r="D479" s="205"/>
      <c r="G479" s="8"/>
      <c r="H479" s="8"/>
      <c r="I479" s="8"/>
      <c r="J479" s="8"/>
      <c r="K479" s="58"/>
      <c r="L479" s="8"/>
      <c r="M479" s="8"/>
      <c r="N479" s="8"/>
      <c r="P479" s="8"/>
      <c r="Q479" s="10"/>
      <c r="R479" s="10"/>
      <c r="S479" s="8"/>
      <c r="T479" s="8"/>
      <c r="U479" s="8"/>
      <c r="V479" s="8"/>
      <c r="W479" s="8"/>
    </row>
    <row r="480" spans="2:23" s="9" customFormat="1">
      <c r="B480" s="58"/>
      <c r="C480" s="205"/>
      <c r="D480" s="205"/>
      <c r="G480" s="8"/>
      <c r="H480" s="8"/>
      <c r="I480" s="8"/>
      <c r="J480" s="8"/>
      <c r="K480" s="58"/>
      <c r="L480" s="8"/>
      <c r="M480" s="8"/>
      <c r="N480" s="8"/>
      <c r="P480" s="8"/>
      <c r="Q480" s="10"/>
      <c r="R480" s="10"/>
      <c r="S480" s="8"/>
      <c r="T480" s="8"/>
      <c r="U480" s="8"/>
      <c r="V480" s="8"/>
      <c r="W480" s="8"/>
    </row>
    <row r="481" spans="2:23" s="9" customFormat="1">
      <c r="B481" s="58"/>
      <c r="C481" s="205"/>
      <c r="D481" s="205"/>
      <c r="G481" s="8"/>
      <c r="H481" s="8"/>
      <c r="I481" s="8"/>
      <c r="J481" s="8"/>
      <c r="K481" s="58"/>
      <c r="L481" s="8"/>
      <c r="M481" s="8"/>
      <c r="N481" s="8"/>
      <c r="P481" s="8"/>
      <c r="Q481" s="10"/>
      <c r="R481" s="10"/>
      <c r="S481" s="8"/>
      <c r="T481" s="8"/>
      <c r="U481" s="8"/>
      <c r="V481" s="8"/>
      <c r="W481" s="8"/>
    </row>
    <row r="482" spans="2:23" s="9" customFormat="1">
      <c r="B482" s="58"/>
      <c r="C482" s="205"/>
      <c r="D482" s="205"/>
      <c r="G482" s="8"/>
      <c r="H482" s="8"/>
      <c r="I482" s="8"/>
      <c r="J482" s="8"/>
      <c r="K482" s="58"/>
      <c r="L482" s="8"/>
      <c r="M482" s="8"/>
      <c r="N482" s="8"/>
      <c r="P482" s="8"/>
      <c r="Q482" s="10"/>
      <c r="R482" s="10"/>
      <c r="S482" s="8"/>
      <c r="T482" s="8"/>
      <c r="U482" s="8"/>
      <c r="V482" s="8"/>
      <c r="W482" s="8"/>
    </row>
    <row r="483" spans="2:23" s="9" customFormat="1">
      <c r="B483" s="58"/>
      <c r="C483" s="205"/>
      <c r="D483" s="205"/>
      <c r="G483" s="8"/>
      <c r="H483" s="8"/>
      <c r="I483" s="8"/>
      <c r="J483" s="8"/>
      <c r="K483" s="58"/>
      <c r="L483" s="8"/>
      <c r="M483" s="8"/>
      <c r="N483" s="8"/>
      <c r="P483" s="8"/>
      <c r="Q483" s="10"/>
      <c r="R483" s="10"/>
      <c r="S483" s="8"/>
      <c r="T483" s="8"/>
      <c r="U483" s="8"/>
      <c r="V483" s="8"/>
      <c r="W483" s="8"/>
    </row>
    <row r="484" spans="2:23" s="9" customFormat="1">
      <c r="B484" s="58"/>
      <c r="C484" s="205"/>
      <c r="D484" s="205"/>
      <c r="G484" s="8"/>
      <c r="H484" s="8"/>
      <c r="I484" s="8"/>
      <c r="J484" s="8"/>
      <c r="K484" s="58"/>
      <c r="L484" s="8"/>
      <c r="M484" s="8"/>
      <c r="N484" s="8"/>
      <c r="P484" s="8"/>
      <c r="Q484" s="10"/>
      <c r="R484" s="10"/>
      <c r="S484" s="8"/>
      <c r="T484" s="8"/>
      <c r="U484" s="8"/>
      <c r="V484" s="8"/>
      <c r="W484" s="8"/>
    </row>
    <row r="485" spans="2:23" s="9" customFormat="1">
      <c r="B485" s="58"/>
      <c r="C485" s="205"/>
      <c r="D485" s="205"/>
      <c r="G485" s="8"/>
      <c r="H485" s="8"/>
      <c r="I485" s="8"/>
      <c r="J485" s="8"/>
      <c r="K485" s="58"/>
      <c r="L485" s="8"/>
      <c r="M485" s="8"/>
      <c r="N485" s="8"/>
      <c r="P485" s="8"/>
      <c r="Q485" s="10"/>
      <c r="R485" s="10"/>
      <c r="S485" s="8"/>
      <c r="T485" s="8"/>
      <c r="U485" s="8"/>
      <c r="V485" s="8"/>
      <c r="W485" s="8"/>
    </row>
    <row r="486" spans="2:23" s="9" customFormat="1">
      <c r="B486" s="58"/>
      <c r="C486" s="205"/>
      <c r="D486" s="205"/>
      <c r="G486" s="8"/>
      <c r="H486" s="8"/>
      <c r="I486" s="8"/>
      <c r="J486" s="8"/>
      <c r="K486" s="58"/>
      <c r="L486" s="8"/>
      <c r="M486" s="8"/>
      <c r="N486" s="8"/>
      <c r="P486" s="8"/>
      <c r="Q486" s="10"/>
      <c r="R486" s="10"/>
      <c r="S486" s="8"/>
      <c r="T486" s="8"/>
      <c r="U486" s="8"/>
      <c r="V486" s="8"/>
      <c r="W486" s="8"/>
    </row>
    <row r="487" spans="2:23" s="9" customFormat="1">
      <c r="B487" s="58"/>
      <c r="C487" s="205"/>
      <c r="D487" s="205"/>
      <c r="G487" s="8"/>
      <c r="H487" s="8"/>
      <c r="I487" s="8"/>
      <c r="J487" s="8"/>
      <c r="K487" s="58"/>
      <c r="L487" s="8"/>
      <c r="M487" s="8"/>
      <c r="N487" s="8"/>
      <c r="P487" s="8"/>
      <c r="Q487" s="10"/>
      <c r="R487" s="10"/>
      <c r="S487" s="8"/>
      <c r="T487" s="8"/>
      <c r="U487" s="8"/>
      <c r="V487" s="8"/>
      <c r="W487" s="8"/>
    </row>
    <row r="488" spans="2:23" s="9" customFormat="1">
      <c r="B488" s="58"/>
      <c r="C488" s="205"/>
      <c r="D488" s="205"/>
      <c r="G488" s="8"/>
      <c r="H488" s="8"/>
      <c r="I488" s="8"/>
      <c r="J488" s="8"/>
      <c r="K488" s="58"/>
      <c r="L488" s="8"/>
      <c r="M488" s="8"/>
      <c r="N488" s="8"/>
      <c r="P488" s="8"/>
      <c r="Q488" s="10"/>
      <c r="R488" s="10"/>
      <c r="S488" s="8"/>
      <c r="T488" s="8"/>
      <c r="U488" s="8"/>
      <c r="V488" s="8"/>
      <c r="W488" s="8"/>
    </row>
    <row r="489" spans="2:23" s="9" customFormat="1">
      <c r="B489" s="58"/>
      <c r="C489" s="205"/>
      <c r="D489" s="205"/>
      <c r="G489" s="8"/>
      <c r="H489" s="8"/>
      <c r="I489" s="8"/>
      <c r="J489" s="8"/>
      <c r="K489" s="58"/>
      <c r="L489" s="8"/>
      <c r="M489" s="8"/>
      <c r="N489" s="8"/>
      <c r="P489" s="8"/>
      <c r="Q489" s="10"/>
      <c r="R489" s="10"/>
      <c r="S489" s="8"/>
      <c r="T489" s="8"/>
      <c r="U489" s="8"/>
      <c r="V489" s="8"/>
      <c r="W489" s="8"/>
    </row>
    <row r="490" spans="2:23" s="9" customFormat="1">
      <c r="B490" s="58"/>
      <c r="C490" s="205"/>
      <c r="D490" s="205"/>
      <c r="G490" s="8"/>
      <c r="H490" s="8"/>
      <c r="I490" s="8"/>
      <c r="J490" s="8"/>
      <c r="K490" s="58"/>
      <c r="L490" s="8"/>
      <c r="M490" s="8"/>
      <c r="N490" s="8"/>
      <c r="P490" s="8"/>
      <c r="Q490" s="10"/>
      <c r="R490" s="10"/>
      <c r="S490" s="8"/>
      <c r="T490" s="8"/>
      <c r="U490" s="8"/>
      <c r="V490" s="8"/>
      <c r="W490" s="8"/>
    </row>
    <row r="491" spans="2:23" s="9" customFormat="1">
      <c r="B491" s="58"/>
      <c r="C491" s="205"/>
      <c r="D491" s="205"/>
      <c r="G491" s="8"/>
      <c r="H491" s="8"/>
      <c r="I491" s="8"/>
      <c r="J491" s="8"/>
      <c r="K491" s="58"/>
      <c r="L491" s="8"/>
      <c r="M491" s="8"/>
      <c r="N491" s="8"/>
      <c r="P491" s="8"/>
      <c r="Q491" s="10"/>
      <c r="R491" s="10"/>
      <c r="S491" s="8"/>
      <c r="T491" s="8"/>
      <c r="U491" s="8"/>
      <c r="V491" s="8"/>
      <c r="W491" s="8"/>
    </row>
    <row r="492" spans="2:23" s="9" customFormat="1">
      <c r="B492" s="58"/>
      <c r="C492" s="205"/>
      <c r="D492" s="205"/>
      <c r="G492" s="8"/>
      <c r="H492" s="8"/>
      <c r="I492" s="8"/>
      <c r="J492" s="8"/>
      <c r="K492" s="58"/>
      <c r="L492" s="8"/>
      <c r="M492" s="8"/>
      <c r="N492" s="8"/>
      <c r="P492" s="8"/>
      <c r="Q492" s="10"/>
      <c r="R492" s="10"/>
      <c r="S492" s="8"/>
      <c r="T492" s="8"/>
      <c r="U492" s="8"/>
      <c r="V492" s="8"/>
      <c r="W492" s="8"/>
    </row>
    <row r="493" spans="2:23" s="9" customFormat="1">
      <c r="B493" s="58"/>
      <c r="C493" s="205"/>
      <c r="D493" s="205"/>
      <c r="G493" s="8"/>
      <c r="H493" s="8"/>
      <c r="I493" s="8"/>
      <c r="J493" s="8"/>
      <c r="K493" s="58"/>
      <c r="L493" s="8"/>
      <c r="M493" s="8"/>
      <c r="N493" s="8"/>
      <c r="P493" s="8"/>
      <c r="Q493" s="10"/>
      <c r="R493" s="10"/>
      <c r="S493" s="8"/>
      <c r="T493" s="8"/>
      <c r="U493" s="8"/>
      <c r="V493" s="8"/>
      <c r="W493" s="8"/>
    </row>
    <row r="494" spans="2:23" s="9" customFormat="1">
      <c r="B494" s="58"/>
      <c r="C494" s="205"/>
      <c r="D494" s="205"/>
      <c r="G494" s="8"/>
      <c r="H494" s="8"/>
      <c r="I494" s="8"/>
      <c r="J494" s="8"/>
      <c r="K494" s="58"/>
      <c r="L494" s="8"/>
      <c r="M494" s="8"/>
      <c r="N494" s="8"/>
      <c r="P494" s="8"/>
      <c r="Q494" s="10"/>
      <c r="R494" s="10"/>
      <c r="S494" s="8"/>
      <c r="T494" s="8"/>
      <c r="U494" s="8"/>
      <c r="V494" s="8"/>
      <c r="W494" s="8"/>
    </row>
    <row r="495" spans="2:23" s="9" customFormat="1">
      <c r="B495" s="58"/>
      <c r="C495" s="205"/>
      <c r="D495" s="205"/>
      <c r="G495" s="8"/>
      <c r="H495" s="8"/>
      <c r="I495" s="8"/>
      <c r="J495" s="8"/>
      <c r="K495" s="58"/>
      <c r="L495" s="8"/>
      <c r="M495" s="8"/>
      <c r="N495" s="8"/>
      <c r="P495" s="8"/>
      <c r="Q495" s="10"/>
      <c r="R495" s="10"/>
      <c r="S495" s="8"/>
      <c r="T495" s="8"/>
      <c r="U495" s="8"/>
      <c r="V495" s="8"/>
      <c r="W495" s="8"/>
    </row>
    <row r="496" spans="2:23" s="9" customFormat="1">
      <c r="B496" s="58"/>
      <c r="C496" s="205"/>
      <c r="D496" s="205"/>
      <c r="G496" s="8"/>
      <c r="H496" s="8"/>
      <c r="I496" s="8"/>
      <c r="J496" s="8"/>
      <c r="K496" s="58"/>
      <c r="L496" s="8"/>
      <c r="M496" s="8"/>
      <c r="N496" s="8"/>
      <c r="P496" s="8"/>
      <c r="Q496" s="10"/>
      <c r="R496" s="10"/>
      <c r="S496" s="8"/>
      <c r="T496" s="8"/>
      <c r="U496" s="8"/>
      <c r="V496" s="8"/>
      <c r="W496" s="8"/>
    </row>
    <row r="497" spans="2:23" s="9" customFormat="1">
      <c r="B497" s="58"/>
      <c r="C497" s="205"/>
      <c r="D497" s="205"/>
      <c r="G497" s="8"/>
      <c r="H497" s="8"/>
      <c r="I497" s="8"/>
      <c r="J497" s="8"/>
      <c r="K497" s="58"/>
      <c r="L497" s="8"/>
      <c r="M497" s="8"/>
      <c r="N497" s="8"/>
      <c r="P497" s="8"/>
      <c r="Q497" s="10"/>
      <c r="R497" s="10"/>
      <c r="S497" s="8"/>
      <c r="T497" s="8"/>
      <c r="U497" s="8"/>
      <c r="V497" s="8"/>
      <c r="W497" s="8"/>
    </row>
    <row r="498" spans="2:23" s="9" customFormat="1">
      <c r="B498" s="58"/>
      <c r="C498" s="205"/>
      <c r="D498" s="205"/>
      <c r="G498" s="8"/>
      <c r="H498" s="8"/>
      <c r="I498" s="8"/>
      <c r="J498" s="8"/>
      <c r="K498" s="58"/>
      <c r="L498" s="8"/>
      <c r="M498" s="8"/>
      <c r="N498" s="8"/>
      <c r="P498" s="8"/>
      <c r="Q498" s="10"/>
      <c r="R498" s="10"/>
      <c r="S498" s="8"/>
      <c r="T498" s="8"/>
      <c r="U498" s="8"/>
      <c r="V498" s="8"/>
      <c r="W498" s="8"/>
    </row>
    <row r="499" spans="2:23" s="9" customFormat="1">
      <c r="B499" s="58"/>
      <c r="C499" s="205"/>
      <c r="D499" s="205"/>
      <c r="G499" s="8"/>
      <c r="H499" s="8"/>
      <c r="I499" s="8"/>
      <c r="J499" s="8"/>
      <c r="K499" s="58"/>
      <c r="L499" s="8"/>
      <c r="M499" s="8"/>
      <c r="N499" s="8"/>
      <c r="P499" s="8"/>
      <c r="Q499" s="10"/>
      <c r="R499" s="10"/>
      <c r="S499" s="8"/>
      <c r="T499" s="8"/>
      <c r="U499" s="8"/>
      <c r="V499" s="8"/>
      <c r="W499" s="8"/>
    </row>
    <row r="500" spans="2:23" s="9" customFormat="1">
      <c r="B500" s="58"/>
      <c r="C500" s="205"/>
      <c r="D500" s="205"/>
      <c r="G500" s="8"/>
      <c r="H500" s="8"/>
      <c r="I500" s="8"/>
      <c r="J500" s="8"/>
      <c r="K500" s="58"/>
      <c r="L500" s="8"/>
      <c r="M500" s="8"/>
      <c r="N500" s="8"/>
      <c r="P500" s="8"/>
      <c r="Q500" s="10"/>
      <c r="R500" s="10"/>
      <c r="S500" s="8"/>
      <c r="T500" s="8"/>
      <c r="U500" s="8"/>
      <c r="V500" s="8"/>
      <c r="W500" s="8"/>
    </row>
    <row r="501" spans="2:23" s="9" customFormat="1">
      <c r="B501" s="58"/>
      <c r="C501" s="205"/>
      <c r="D501" s="205"/>
      <c r="G501" s="8"/>
      <c r="H501" s="8"/>
      <c r="I501" s="8"/>
      <c r="J501" s="8"/>
      <c r="K501" s="58"/>
      <c r="L501" s="8"/>
      <c r="M501" s="8"/>
      <c r="N501" s="8"/>
      <c r="P501" s="8"/>
      <c r="Q501" s="10"/>
      <c r="R501" s="10"/>
      <c r="S501" s="8"/>
      <c r="T501" s="8"/>
      <c r="U501" s="8"/>
      <c r="V501" s="8"/>
      <c r="W501" s="8"/>
    </row>
    <row r="502" spans="2:23" s="9" customFormat="1">
      <c r="B502" s="58"/>
      <c r="C502" s="205"/>
      <c r="D502" s="205"/>
      <c r="G502" s="8"/>
      <c r="H502" s="8"/>
      <c r="I502" s="8"/>
      <c r="J502" s="8"/>
      <c r="K502" s="58"/>
      <c r="L502" s="8"/>
      <c r="M502" s="8"/>
      <c r="N502" s="8"/>
      <c r="P502" s="8"/>
      <c r="Q502" s="10"/>
      <c r="R502" s="10"/>
      <c r="S502" s="8"/>
      <c r="T502" s="8"/>
      <c r="U502" s="8"/>
      <c r="V502" s="8"/>
      <c r="W502" s="8"/>
    </row>
    <row r="503" spans="2:23" s="9" customFormat="1">
      <c r="B503" s="58"/>
      <c r="C503" s="205"/>
      <c r="D503" s="205"/>
      <c r="G503" s="8"/>
      <c r="H503" s="8"/>
      <c r="I503" s="8"/>
      <c r="J503" s="8"/>
      <c r="K503" s="58"/>
      <c r="L503" s="8"/>
      <c r="M503" s="8"/>
      <c r="N503" s="8"/>
      <c r="P503" s="8"/>
      <c r="Q503" s="10"/>
      <c r="R503" s="10"/>
      <c r="S503" s="8"/>
      <c r="T503" s="8"/>
      <c r="U503" s="8"/>
      <c r="V503" s="8"/>
      <c r="W503" s="8"/>
    </row>
    <row r="504" spans="2:23" s="9" customFormat="1">
      <c r="B504" s="58"/>
      <c r="C504" s="205"/>
      <c r="D504" s="205"/>
      <c r="G504" s="8"/>
      <c r="H504" s="8"/>
      <c r="I504" s="8"/>
      <c r="J504" s="8"/>
      <c r="K504" s="58"/>
      <c r="L504" s="8"/>
      <c r="M504" s="8"/>
      <c r="N504" s="8"/>
      <c r="P504" s="8"/>
      <c r="Q504" s="10"/>
      <c r="R504" s="10"/>
      <c r="S504" s="8"/>
      <c r="T504" s="8"/>
      <c r="U504" s="8"/>
      <c r="V504" s="8"/>
      <c r="W504" s="8"/>
    </row>
    <row r="505" spans="2:23" s="9" customFormat="1">
      <c r="B505" s="58"/>
      <c r="C505" s="205"/>
      <c r="D505" s="205"/>
      <c r="G505" s="8"/>
      <c r="H505" s="8"/>
      <c r="I505" s="8"/>
      <c r="J505" s="8"/>
      <c r="K505" s="58"/>
      <c r="L505" s="8"/>
      <c r="M505" s="8"/>
      <c r="N505" s="8"/>
      <c r="P505" s="8"/>
      <c r="Q505" s="10"/>
      <c r="R505" s="10"/>
      <c r="S505" s="8"/>
      <c r="T505" s="8"/>
      <c r="U505" s="8"/>
      <c r="V505" s="8"/>
      <c r="W505" s="8"/>
    </row>
    <row r="506" spans="2:23" s="9" customFormat="1">
      <c r="B506" s="58"/>
      <c r="C506" s="205"/>
      <c r="D506" s="205"/>
      <c r="G506" s="8"/>
      <c r="H506" s="8"/>
      <c r="I506" s="8"/>
      <c r="J506" s="8"/>
      <c r="K506" s="58"/>
      <c r="L506" s="8"/>
      <c r="M506" s="8"/>
      <c r="N506" s="8"/>
      <c r="P506" s="8"/>
      <c r="Q506" s="10"/>
      <c r="R506" s="10"/>
      <c r="S506" s="8"/>
      <c r="T506" s="8"/>
      <c r="U506" s="8"/>
      <c r="V506" s="8"/>
      <c r="W506" s="8"/>
    </row>
    <row r="507" spans="2:23" s="9" customFormat="1">
      <c r="B507" s="58"/>
      <c r="C507" s="205"/>
      <c r="D507" s="205"/>
      <c r="G507" s="8"/>
      <c r="H507" s="8"/>
      <c r="I507" s="8"/>
      <c r="J507" s="8"/>
      <c r="K507" s="58"/>
      <c r="L507" s="8"/>
      <c r="M507" s="8"/>
      <c r="N507" s="8"/>
      <c r="P507" s="8"/>
      <c r="Q507" s="10"/>
      <c r="R507" s="10"/>
      <c r="S507" s="8"/>
      <c r="T507" s="8"/>
      <c r="U507" s="8"/>
      <c r="V507" s="8"/>
      <c r="W507" s="8"/>
    </row>
    <row r="508" spans="2:23" s="9" customFormat="1">
      <c r="B508" s="58"/>
      <c r="C508" s="205"/>
      <c r="D508" s="205"/>
      <c r="G508" s="8"/>
      <c r="H508" s="8"/>
      <c r="I508" s="8"/>
      <c r="J508" s="8"/>
      <c r="K508" s="58"/>
      <c r="L508" s="8"/>
      <c r="M508" s="8"/>
      <c r="N508" s="8"/>
      <c r="P508" s="8"/>
      <c r="Q508" s="10"/>
      <c r="R508" s="10"/>
      <c r="S508" s="8"/>
      <c r="T508" s="8"/>
      <c r="U508" s="8"/>
      <c r="V508" s="8"/>
      <c r="W508" s="8"/>
    </row>
    <row r="509" spans="2:23" s="9" customFormat="1">
      <c r="B509" s="58"/>
      <c r="C509" s="205"/>
      <c r="D509" s="205"/>
      <c r="G509" s="8"/>
      <c r="H509" s="8"/>
      <c r="I509" s="8"/>
      <c r="J509" s="8"/>
      <c r="K509" s="58"/>
      <c r="L509" s="8"/>
      <c r="M509" s="8"/>
      <c r="N509" s="8"/>
      <c r="P509" s="8"/>
      <c r="Q509" s="10"/>
      <c r="R509" s="10"/>
      <c r="S509" s="8"/>
      <c r="T509" s="8"/>
      <c r="U509" s="8"/>
      <c r="V509" s="8"/>
      <c r="W509" s="8"/>
    </row>
    <row r="510" spans="2:23" s="9" customFormat="1">
      <c r="B510" s="58"/>
      <c r="C510" s="205"/>
      <c r="D510" s="205"/>
      <c r="G510" s="8"/>
      <c r="H510" s="8"/>
      <c r="I510" s="8"/>
      <c r="J510" s="8"/>
      <c r="K510" s="58"/>
      <c r="L510" s="8"/>
      <c r="M510" s="8"/>
      <c r="N510" s="8"/>
      <c r="P510" s="8"/>
      <c r="Q510" s="10"/>
      <c r="R510" s="10"/>
      <c r="S510" s="8"/>
      <c r="T510" s="8"/>
      <c r="U510" s="8"/>
      <c r="V510" s="8"/>
      <c r="W510" s="8"/>
    </row>
    <row r="511" spans="2:23" s="9" customFormat="1">
      <c r="B511" s="58"/>
      <c r="C511" s="205"/>
      <c r="D511" s="205"/>
      <c r="G511" s="8"/>
      <c r="H511" s="8"/>
      <c r="I511" s="8"/>
      <c r="J511" s="8"/>
      <c r="K511" s="58"/>
      <c r="L511" s="8"/>
      <c r="M511" s="8"/>
      <c r="N511" s="8"/>
      <c r="P511" s="8"/>
      <c r="Q511" s="10"/>
      <c r="R511" s="10"/>
      <c r="S511" s="8"/>
      <c r="T511" s="8"/>
      <c r="U511" s="8"/>
      <c r="V511" s="8"/>
      <c r="W511" s="8"/>
    </row>
    <row r="512" spans="2:23" s="9" customFormat="1">
      <c r="B512" s="58"/>
      <c r="C512" s="205"/>
      <c r="D512" s="205"/>
      <c r="G512" s="8"/>
      <c r="H512" s="8"/>
      <c r="I512" s="8"/>
      <c r="J512" s="8"/>
      <c r="K512" s="58"/>
      <c r="L512" s="8"/>
      <c r="M512" s="8"/>
      <c r="N512" s="8"/>
      <c r="P512" s="8"/>
      <c r="Q512" s="10"/>
      <c r="R512" s="10"/>
      <c r="S512" s="8"/>
      <c r="T512" s="8"/>
      <c r="U512" s="8"/>
      <c r="V512" s="8"/>
      <c r="W512" s="8"/>
    </row>
    <row r="513" spans="2:23" s="9" customFormat="1">
      <c r="B513" s="58"/>
      <c r="C513" s="205"/>
      <c r="D513" s="205"/>
      <c r="G513" s="8"/>
      <c r="H513" s="8"/>
      <c r="I513" s="8"/>
      <c r="J513" s="8"/>
      <c r="K513" s="58"/>
      <c r="L513" s="8"/>
      <c r="M513" s="8"/>
      <c r="N513" s="8"/>
      <c r="P513" s="8"/>
      <c r="Q513" s="10"/>
      <c r="R513" s="10"/>
      <c r="S513" s="8"/>
      <c r="T513" s="8"/>
      <c r="U513" s="8"/>
      <c r="V513" s="8"/>
      <c r="W513" s="8"/>
    </row>
    <row r="514" spans="2:23" s="9" customFormat="1">
      <c r="B514" s="58"/>
      <c r="C514" s="205"/>
      <c r="D514" s="205"/>
      <c r="G514" s="8"/>
      <c r="H514" s="8"/>
      <c r="I514" s="8"/>
      <c r="J514" s="8"/>
      <c r="K514" s="58"/>
      <c r="L514" s="8"/>
      <c r="M514" s="8"/>
      <c r="N514" s="8"/>
      <c r="P514" s="8"/>
      <c r="Q514" s="10"/>
      <c r="R514" s="10"/>
      <c r="S514" s="8"/>
      <c r="T514" s="8"/>
      <c r="U514" s="8"/>
      <c r="V514" s="8"/>
      <c r="W514" s="8"/>
    </row>
    <row r="515" spans="2:23" s="9" customFormat="1">
      <c r="B515" s="58"/>
      <c r="C515" s="205"/>
      <c r="D515" s="205"/>
      <c r="G515" s="8"/>
      <c r="H515" s="8"/>
      <c r="I515" s="8"/>
      <c r="J515" s="8"/>
      <c r="K515" s="58"/>
      <c r="L515" s="8"/>
      <c r="M515" s="8"/>
      <c r="N515" s="8"/>
      <c r="P515" s="8"/>
      <c r="Q515" s="10"/>
      <c r="R515" s="10"/>
      <c r="S515" s="8"/>
      <c r="T515" s="8"/>
      <c r="U515" s="8"/>
      <c r="V515" s="8"/>
      <c r="W515" s="8"/>
    </row>
    <row r="516" spans="2:23" s="9" customFormat="1">
      <c r="B516" s="58"/>
      <c r="C516" s="205"/>
      <c r="D516" s="205"/>
      <c r="G516" s="8"/>
      <c r="H516" s="8"/>
      <c r="I516" s="8"/>
      <c r="J516" s="8"/>
      <c r="K516" s="58"/>
      <c r="L516" s="8"/>
      <c r="M516" s="8"/>
      <c r="N516" s="8"/>
      <c r="P516" s="8"/>
      <c r="Q516" s="10"/>
      <c r="R516" s="10"/>
      <c r="S516" s="8"/>
      <c r="T516" s="8"/>
      <c r="U516" s="8"/>
      <c r="V516" s="8"/>
      <c r="W516" s="8"/>
    </row>
    <row r="517" spans="2:23" s="9" customFormat="1">
      <c r="B517" s="58"/>
      <c r="C517" s="205"/>
      <c r="D517" s="205"/>
      <c r="G517" s="8"/>
      <c r="H517" s="8"/>
      <c r="I517" s="8"/>
      <c r="J517" s="8"/>
      <c r="K517" s="58"/>
      <c r="L517" s="8"/>
      <c r="M517" s="8"/>
      <c r="N517" s="8"/>
      <c r="P517" s="8"/>
      <c r="Q517" s="10"/>
      <c r="R517" s="10"/>
      <c r="S517" s="8"/>
      <c r="T517" s="8"/>
      <c r="U517" s="8"/>
      <c r="V517" s="8"/>
      <c r="W517" s="8"/>
    </row>
    <row r="518" spans="2:23" s="9" customFormat="1">
      <c r="B518" s="58"/>
      <c r="C518" s="205"/>
      <c r="D518" s="205"/>
      <c r="G518" s="8"/>
      <c r="H518" s="8"/>
      <c r="I518" s="8"/>
      <c r="J518" s="8"/>
      <c r="K518" s="58"/>
      <c r="L518" s="8"/>
      <c r="M518" s="8"/>
      <c r="N518" s="8"/>
      <c r="P518" s="8"/>
      <c r="Q518" s="10"/>
      <c r="R518" s="10"/>
      <c r="S518" s="8"/>
      <c r="T518" s="8"/>
      <c r="U518" s="8"/>
      <c r="V518" s="8"/>
      <c r="W518" s="8"/>
    </row>
    <row r="519" spans="2:23" s="9" customFormat="1">
      <c r="B519" s="58"/>
      <c r="C519" s="205"/>
      <c r="D519" s="205"/>
      <c r="G519" s="8"/>
      <c r="H519" s="8"/>
      <c r="I519" s="8"/>
      <c r="J519" s="8"/>
      <c r="K519" s="58"/>
      <c r="L519" s="8"/>
      <c r="M519" s="8"/>
      <c r="N519" s="8"/>
      <c r="P519" s="8"/>
      <c r="Q519" s="10"/>
      <c r="R519" s="10"/>
      <c r="S519" s="8"/>
      <c r="T519" s="8"/>
      <c r="U519" s="8"/>
      <c r="V519" s="8"/>
      <c r="W519" s="8"/>
    </row>
    <row r="520" spans="2:23" s="9" customFormat="1">
      <c r="B520" s="58"/>
      <c r="C520" s="205"/>
      <c r="D520" s="205"/>
      <c r="G520" s="8"/>
      <c r="H520" s="8"/>
      <c r="I520" s="8"/>
      <c r="J520" s="8"/>
      <c r="K520" s="58"/>
      <c r="L520" s="8"/>
      <c r="M520" s="8"/>
      <c r="N520" s="8"/>
      <c r="P520" s="8"/>
      <c r="Q520" s="10"/>
      <c r="R520" s="10"/>
      <c r="S520" s="8"/>
      <c r="T520" s="8"/>
      <c r="U520" s="8"/>
      <c r="V520" s="8"/>
      <c r="W520" s="8"/>
    </row>
    <row r="521" spans="2:23" s="9" customFormat="1">
      <c r="B521" s="58"/>
      <c r="C521" s="205"/>
      <c r="D521" s="205"/>
      <c r="G521" s="8"/>
      <c r="H521" s="8"/>
      <c r="I521" s="8"/>
      <c r="J521" s="8"/>
      <c r="K521" s="58"/>
      <c r="L521" s="8"/>
      <c r="M521" s="8"/>
      <c r="N521" s="8"/>
      <c r="P521" s="8"/>
      <c r="Q521" s="10"/>
      <c r="R521" s="10"/>
      <c r="S521" s="8"/>
      <c r="T521" s="8"/>
      <c r="U521" s="8"/>
      <c r="V521" s="8"/>
      <c r="W521" s="8"/>
    </row>
    <row r="522" spans="2:23" s="9" customFormat="1">
      <c r="B522" s="58"/>
      <c r="C522" s="205"/>
      <c r="D522" s="205"/>
      <c r="G522" s="8"/>
      <c r="H522" s="8"/>
      <c r="I522" s="8"/>
      <c r="J522" s="8"/>
      <c r="K522" s="58"/>
      <c r="L522" s="8"/>
      <c r="M522" s="8"/>
      <c r="N522" s="8"/>
      <c r="P522" s="8"/>
      <c r="Q522" s="10"/>
      <c r="R522" s="10"/>
      <c r="S522" s="8"/>
      <c r="T522" s="8"/>
      <c r="U522" s="8"/>
      <c r="V522" s="8"/>
      <c r="W522" s="8"/>
    </row>
    <row r="523" spans="2:23" s="9" customFormat="1">
      <c r="B523" s="58"/>
      <c r="C523" s="205"/>
      <c r="D523" s="205"/>
      <c r="G523" s="8"/>
      <c r="H523" s="8"/>
      <c r="I523" s="8"/>
      <c r="J523" s="8"/>
      <c r="K523" s="58"/>
      <c r="L523" s="8"/>
      <c r="M523" s="8"/>
      <c r="N523" s="8"/>
      <c r="P523" s="8"/>
      <c r="Q523" s="10"/>
      <c r="R523" s="10"/>
      <c r="S523" s="8"/>
      <c r="T523" s="8"/>
      <c r="U523" s="8"/>
      <c r="V523" s="8"/>
      <c r="W523" s="8"/>
    </row>
    <row r="524" spans="2:23" s="9" customFormat="1">
      <c r="B524" s="58"/>
      <c r="C524" s="205"/>
      <c r="D524" s="205"/>
      <c r="G524" s="8"/>
      <c r="H524" s="8"/>
      <c r="I524" s="8"/>
      <c r="J524" s="8"/>
      <c r="K524" s="58"/>
      <c r="L524" s="8"/>
      <c r="M524" s="8"/>
      <c r="N524" s="8"/>
      <c r="P524" s="8"/>
      <c r="Q524" s="10"/>
      <c r="R524" s="10"/>
      <c r="S524" s="8"/>
      <c r="T524" s="8"/>
      <c r="U524" s="8"/>
      <c r="V524" s="8"/>
      <c r="W524" s="8"/>
    </row>
    <row r="525" spans="2:23" s="9" customFormat="1">
      <c r="B525" s="58"/>
      <c r="C525" s="205"/>
      <c r="D525" s="205"/>
      <c r="G525" s="8"/>
      <c r="H525" s="8"/>
      <c r="I525" s="8"/>
      <c r="J525" s="8"/>
      <c r="K525" s="58"/>
      <c r="L525" s="8"/>
      <c r="M525" s="8"/>
      <c r="N525" s="8"/>
      <c r="P525" s="8"/>
      <c r="Q525" s="10"/>
      <c r="R525" s="10"/>
      <c r="S525" s="8"/>
      <c r="T525" s="8"/>
      <c r="U525" s="8"/>
      <c r="V525" s="8"/>
      <c r="W525" s="8"/>
    </row>
    <row r="526" spans="2:23" s="9" customFormat="1">
      <c r="B526" s="58"/>
      <c r="C526" s="205"/>
      <c r="D526" s="205"/>
      <c r="G526" s="8"/>
      <c r="H526" s="8"/>
      <c r="I526" s="8"/>
      <c r="J526" s="8"/>
      <c r="K526" s="58"/>
      <c r="L526" s="8"/>
      <c r="M526" s="8"/>
      <c r="N526" s="8"/>
      <c r="P526" s="8"/>
      <c r="Q526" s="10"/>
      <c r="R526" s="10"/>
      <c r="S526" s="8"/>
      <c r="T526" s="8"/>
      <c r="U526" s="8"/>
      <c r="V526" s="8"/>
      <c r="W526" s="8"/>
    </row>
    <row r="527" spans="2:23" s="9" customFormat="1">
      <c r="B527" s="58"/>
      <c r="C527" s="205"/>
      <c r="D527" s="205"/>
      <c r="G527" s="8"/>
      <c r="H527" s="8"/>
      <c r="I527" s="8"/>
      <c r="J527" s="8"/>
      <c r="K527" s="58"/>
      <c r="L527" s="8"/>
      <c r="M527" s="8"/>
      <c r="N527" s="8"/>
      <c r="P527" s="8"/>
      <c r="Q527" s="10"/>
      <c r="R527" s="10"/>
      <c r="S527" s="8"/>
      <c r="T527" s="8"/>
      <c r="U527" s="8"/>
      <c r="V527" s="8"/>
      <c r="W527" s="8"/>
    </row>
    <row r="528" spans="2:23" s="9" customFormat="1">
      <c r="B528" s="58"/>
      <c r="C528" s="205"/>
      <c r="D528" s="205"/>
      <c r="G528" s="8"/>
      <c r="H528" s="8"/>
      <c r="I528" s="8"/>
      <c r="J528" s="8"/>
      <c r="K528" s="58"/>
      <c r="L528" s="8"/>
      <c r="M528" s="8"/>
      <c r="N528" s="8"/>
      <c r="P528" s="8"/>
      <c r="Q528" s="10"/>
      <c r="R528" s="10"/>
      <c r="S528" s="8"/>
      <c r="T528" s="8"/>
      <c r="U528" s="8"/>
      <c r="V528" s="8"/>
      <c r="W528" s="8"/>
    </row>
    <row r="529" spans="2:23" s="9" customFormat="1">
      <c r="B529" s="58"/>
      <c r="C529" s="205"/>
      <c r="D529" s="205"/>
      <c r="G529" s="8"/>
      <c r="H529" s="8"/>
      <c r="I529" s="8"/>
      <c r="J529" s="8"/>
      <c r="K529" s="58"/>
      <c r="L529" s="8"/>
      <c r="M529" s="8"/>
      <c r="N529" s="8"/>
      <c r="P529" s="8"/>
      <c r="Q529" s="10"/>
      <c r="R529" s="10"/>
      <c r="S529" s="8"/>
      <c r="T529" s="8"/>
      <c r="U529" s="8"/>
      <c r="V529" s="8"/>
      <c r="W529" s="8"/>
    </row>
    <row r="530" spans="2:23" s="9" customFormat="1">
      <c r="B530" s="58"/>
      <c r="C530" s="205"/>
      <c r="D530" s="205"/>
      <c r="G530" s="8"/>
      <c r="H530" s="8"/>
      <c r="I530" s="8"/>
      <c r="J530" s="8"/>
      <c r="K530" s="58"/>
      <c r="L530" s="8"/>
      <c r="M530" s="8"/>
      <c r="N530" s="8"/>
      <c r="P530" s="8"/>
      <c r="Q530" s="10"/>
      <c r="R530" s="10"/>
      <c r="S530" s="8"/>
      <c r="T530" s="8"/>
      <c r="U530" s="8"/>
      <c r="V530" s="8"/>
      <c r="W530" s="8"/>
    </row>
    <row r="531" spans="2:23" s="9" customFormat="1">
      <c r="B531" s="58"/>
      <c r="C531" s="205"/>
      <c r="D531" s="205"/>
      <c r="G531" s="8"/>
      <c r="H531" s="8"/>
      <c r="I531" s="8"/>
      <c r="J531" s="8"/>
      <c r="K531" s="58"/>
      <c r="L531" s="8"/>
      <c r="M531" s="8"/>
      <c r="N531" s="8"/>
      <c r="P531" s="8"/>
      <c r="Q531" s="10"/>
      <c r="R531" s="10"/>
      <c r="S531" s="8"/>
      <c r="T531" s="8"/>
      <c r="U531" s="8"/>
      <c r="V531" s="8"/>
      <c r="W531" s="8"/>
    </row>
    <row r="532" spans="2:23" s="9" customFormat="1">
      <c r="B532" s="58"/>
      <c r="C532" s="205"/>
      <c r="D532" s="205"/>
      <c r="G532" s="8"/>
      <c r="H532" s="8"/>
      <c r="I532" s="8"/>
      <c r="J532" s="8"/>
      <c r="K532" s="58"/>
      <c r="L532" s="8"/>
      <c r="M532" s="8"/>
      <c r="N532" s="8"/>
      <c r="P532" s="8"/>
      <c r="Q532" s="10"/>
      <c r="R532" s="10"/>
      <c r="S532" s="8"/>
      <c r="T532" s="8"/>
      <c r="U532" s="8"/>
      <c r="V532" s="8"/>
      <c r="W532" s="8"/>
    </row>
    <row r="533" spans="2:23" s="9" customFormat="1">
      <c r="B533" s="58"/>
      <c r="C533" s="205"/>
      <c r="D533" s="205"/>
      <c r="G533" s="8"/>
      <c r="H533" s="8"/>
      <c r="I533" s="8"/>
      <c r="J533" s="8"/>
      <c r="K533" s="58"/>
      <c r="L533" s="8"/>
      <c r="M533" s="8"/>
      <c r="N533" s="8"/>
      <c r="P533" s="8"/>
      <c r="Q533" s="10"/>
      <c r="R533" s="10"/>
      <c r="S533" s="8"/>
      <c r="T533" s="8"/>
      <c r="U533" s="8"/>
      <c r="V533" s="8"/>
      <c r="W533" s="8"/>
    </row>
    <row r="534" spans="2:23" s="9" customFormat="1">
      <c r="B534" s="58"/>
      <c r="C534" s="205"/>
      <c r="D534" s="205"/>
      <c r="G534" s="8"/>
      <c r="H534" s="8"/>
      <c r="I534" s="8"/>
      <c r="J534" s="8"/>
      <c r="K534" s="58"/>
      <c r="L534" s="8"/>
      <c r="M534" s="8"/>
      <c r="N534" s="8"/>
      <c r="P534" s="8"/>
      <c r="Q534" s="10"/>
      <c r="R534" s="10"/>
      <c r="S534" s="8"/>
      <c r="T534" s="8"/>
      <c r="U534" s="8"/>
      <c r="V534" s="8"/>
      <c r="W534" s="8"/>
    </row>
    <row r="535" spans="2:23" s="9" customFormat="1">
      <c r="B535" s="58"/>
      <c r="C535" s="205"/>
      <c r="D535" s="205"/>
      <c r="G535" s="8"/>
      <c r="H535" s="8"/>
      <c r="I535" s="8"/>
      <c r="J535" s="8"/>
      <c r="K535" s="58"/>
      <c r="L535" s="8"/>
      <c r="M535" s="8"/>
      <c r="N535" s="8"/>
      <c r="P535" s="8"/>
      <c r="Q535" s="10"/>
      <c r="R535" s="10"/>
      <c r="S535" s="8"/>
      <c r="T535" s="8"/>
      <c r="U535" s="8"/>
      <c r="V535" s="8"/>
      <c r="W535" s="8"/>
    </row>
    <row r="536" spans="2:23" s="9" customFormat="1">
      <c r="B536" s="58"/>
      <c r="C536" s="205"/>
      <c r="D536" s="205"/>
      <c r="G536" s="8"/>
      <c r="H536" s="8"/>
      <c r="I536" s="8"/>
      <c r="J536" s="8"/>
      <c r="K536" s="58"/>
      <c r="L536" s="8"/>
      <c r="M536" s="8"/>
      <c r="N536" s="8"/>
      <c r="P536" s="8"/>
      <c r="Q536" s="10"/>
      <c r="R536" s="10"/>
      <c r="S536" s="8"/>
      <c r="T536" s="8"/>
      <c r="U536" s="8"/>
      <c r="V536" s="8"/>
      <c r="W536" s="8"/>
    </row>
    <row r="537" spans="2:23" s="9" customFormat="1">
      <c r="B537" s="58"/>
      <c r="C537" s="205"/>
      <c r="D537" s="205"/>
      <c r="G537" s="8"/>
      <c r="H537" s="8"/>
      <c r="I537" s="8"/>
      <c r="J537" s="8"/>
      <c r="K537" s="58"/>
      <c r="L537" s="8"/>
      <c r="M537" s="8"/>
      <c r="N537" s="8"/>
      <c r="P537" s="8"/>
      <c r="Q537" s="10"/>
      <c r="R537" s="10"/>
      <c r="S537" s="8"/>
      <c r="T537" s="8"/>
      <c r="U537" s="8"/>
      <c r="V537" s="8"/>
      <c r="W537" s="8"/>
    </row>
    <row r="538" spans="2:23" s="9" customFormat="1">
      <c r="B538" s="58"/>
      <c r="C538" s="205"/>
      <c r="D538" s="205"/>
      <c r="G538" s="8"/>
      <c r="H538" s="8"/>
      <c r="I538" s="8"/>
      <c r="J538" s="8"/>
      <c r="K538" s="58"/>
      <c r="L538" s="8"/>
      <c r="M538" s="8"/>
      <c r="N538" s="8"/>
      <c r="P538" s="8"/>
      <c r="Q538" s="10"/>
      <c r="R538" s="10"/>
      <c r="S538" s="8"/>
      <c r="T538" s="8"/>
      <c r="U538" s="8"/>
      <c r="V538" s="8"/>
      <c r="W538" s="8"/>
    </row>
    <row r="539" spans="2:23" s="9" customFormat="1">
      <c r="B539" s="58"/>
      <c r="C539" s="205"/>
      <c r="D539" s="205"/>
      <c r="G539" s="8"/>
      <c r="H539" s="8"/>
      <c r="I539" s="8"/>
      <c r="J539" s="8"/>
      <c r="K539" s="58"/>
      <c r="L539" s="8"/>
      <c r="M539" s="8"/>
      <c r="N539" s="8"/>
      <c r="P539" s="8"/>
      <c r="Q539" s="10"/>
      <c r="R539" s="10"/>
      <c r="S539" s="8"/>
      <c r="T539" s="8"/>
      <c r="U539" s="8"/>
      <c r="V539" s="8"/>
      <c r="W539" s="8"/>
    </row>
    <row r="540" spans="2:23" s="9" customFormat="1">
      <c r="B540" s="58"/>
      <c r="C540" s="205"/>
      <c r="D540" s="205"/>
      <c r="G540" s="8"/>
      <c r="H540" s="8"/>
      <c r="I540" s="8"/>
      <c r="J540" s="8"/>
      <c r="K540" s="58"/>
      <c r="L540" s="8"/>
      <c r="M540" s="8"/>
      <c r="N540" s="8"/>
      <c r="P540" s="8"/>
      <c r="Q540" s="10"/>
      <c r="R540" s="10"/>
      <c r="S540" s="8"/>
      <c r="T540" s="8"/>
      <c r="U540" s="8"/>
      <c r="V540" s="8"/>
      <c r="W540" s="8"/>
    </row>
    <row r="541" spans="2:23" s="9" customFormat="1">
      <c r="B541" s="58"/>
      <c r="C541" s="205"/>
      <c r="D541" s="205"/>
      <c r="G541" s="8"/>
      <c r="H541" s="8"/>
      <c r="I541" s="8"/>
      <c r="J541" s="8"/>
      <c r="K541" s="58"/>
      <c r="L541" s="8"/>
      <c r="M541" s="8"/>
      <c r="N541" s="8"/>
      <c r="P541" s="8"/>
      <c r="Q541" s="10"/>
      <c r="R541" s="10"/>
      <c r="S541" s="8"/>
      <c r="T541" s="8"/>
      <c r="U541" s="8"/>
      <c r="V541" s="8"/>
      <c r="W541" s="8"/>
    </row>
    <row r="542" spans="2:23" s="9" customFormat="1">
      <c r="B542" s="58"/>
      <c r="C542" s="205"/>
      <c r="D542" s="205"/>
      <c r="G542" s="8"/>
      <c r="H542" s="8"/>
      <c r="I542" s="8"/>
      <c r="J542" s="8"/>
      <c r="K542" s="58"/>
      <c r="L542" s="8"/>
      <c r="M542" s="8"/>
      <c r="N542" s="8"/>
      <c r="P542" s="8"/>
      <c r="Q542" s="10"/>
      <c r="R542" s="10"/>
      <c r="S542" s="8"/>
      <c r="T542" s="8"/>
      <c r="U542" s="8"/>
      <c r="V542" s="8"/>
      <c r="W542" s="8"/>
    </row>
    <row r="543" spans="2:23" s="9" customFormat="1">
      <c r="B543" s="58"/>
      <c r="C543" s="205"/>
      <c r="D543" s="205"/>
      <c r="G543" s="8"/>
      <c r="H543" s="8"/>
      <c r="I543" s="8"/>
      <c r="J543" s="8"/>
      <c r="K543" s="58"/>
      <c r="L543" s="8"/>
      <c r="M543" s="8"/>
      <c r="N543" s="8"/>
      <c r="P543" s="8"/>
      <c r="Q543" s="10"/>
      <c r="R543" s="10"/>
      <c r="S543" s="8"/>
      <c r="T543" s="8"/>
      <c r="U543" s="8"/>
      <c r="V543" s="8"/>
      <c r="W543" s="8"/>
    </row>
    <row r="544" spans="2:23" s="9" customFormat="1">
      <c r="B544" s="58"/>
      <c r="C544" s="205"/>
      <c r="D544" s="205"/>
      <c r="G544" s="8"/>
      <c r="H544" s="8"/>
      <c r="I544" s="8"/>
      <c r="J544" s="8"/>
      <c r="K544" s="58"/>
      <c r="L544" s="8"/>
      <c r="M544" s="8"/>
      <c r="N544" s="8"/>
      <c r="P544" s="8"/>
      <c r="Q544" s="10"/>
      <c r="R544" s="10"/>
      <c r="S544" s="8"/>
      <c r="T544" s="8"/>
      <c r="U544" s="8"/>
      <c r="V544" s="8"/>
      <c r="W544" s="8"/>
    </row>
    <row r="545" spans="2:23" s="9" customFormat="1">
      <c r="B545" s="58"/>
      <c r="C545" s="205"/>
      <c r="D545" s="205"/>
      <c r="G545" s="8"/>
      <c r="H545" s="8"/>
      <c r="I545" s="8"/>
      <c r="J545" s="8"/>
      <c r="K545" s="58"/>
      <c r="L545" s="8"/>
      <c r="M545" s="8"/>
      <c r="N545" s="8"/>
      <c r="P545" s="8"/>
      <c r="Q545" s="10"/>
      <c r="R545" s="10"/>
      <c r="S545" s="8"/>
      <c r="T545" s="8"/>
      <c r="U545" s="8"/>
      <c r="V545" s="8"/>
      <c r="W545" s="8"/>
    </row>
    <row r="546" spans="2:23" s="9" customFormat="1">
      <c r="B546" s="58"/>
      <c r="C546" s="205"/>
      <c r="D546" s="205"/>
      <c r="G546" s="8"/>
      <c r="H546" s="8"/>
      <c r="I546" s="8"/>
      <c r="J546" s="8"/>
      <c r="K546" s="58"/>
      <c r="L546" s="8"/>
      <c r="M546" s="8"/>
      <c r="N546" s="8"/>
      <c r="P546" s="8"/>
      <c r="Q546" s="10"/>
      <c r="R546" s="10"/>
      <c r="S546" s="8"/>
      <c r="T546" s="8"/>
      <c r="U546" s="8"/>
      <c r="V546" s="8"/>
      <c r="W546" s="8"/>
    </row>
    <row r="547" spans="2:23" s="9" customFormat="1">
      <c r="B547" s="58"/>
      <c r="C547" s="205"/>
      <c r="D547" s="205"/>
      <c r="G547" s="8"/>
      <c r="H547" s="8"/>
      <c r="I547" s="8"/>
      <c r="J547" s="8"/>
      <c r="K547" s="58"/>
      <c r="L547" s="8"/>
      <c r="M547" s="8"/>
      <c r="N547" s="8"/>
      <c r="P547" s="8"/>
      <c r="Q547" s="10"/>
      <c r="R547" s="10"/>
      <c r="S547" s="8"/>
      <c r="T547" s="8"/>
      <c r="U547" s="8"/>
      <c r="V547" s="8"/>
      <c r="W547" s="8"/>
    </row>
    <row r="548" spans="2:23" s="9" customFormat="1">
      <c r="B548" s="58"/>
      <c r="C548" s="205"/>
      <c r="D548" s="205"/>
      <c r="G548" s="8"/>
      <c r="H548" s="8"/>
      <c r="I548" s="8"/>
      <c r="J548" s="8"/>
      <c r="K548" s="58"/>
      <c r="L548" s="8"/>
      <c r="M548" s="8"/>
      <c r="N548" s="8"/>
      <c r="P548" s="8"/>
      <c r="Q548" s="10"/>
      <c r="R548" s="10"/>
      <c r="S548" s="8"/>
      <c r="T548" s="8"/>
      <c r="U548" s="8"/>
      <c r="V548" s="8"/>
      <c r="W548" s="8"/>
    </row>
    <row r="549" spans="2:23" s="9" customFormat="1">
      <c r="B549" s="58"/>
      <c r="C549" s="205"/>
      <c r="D549" s="205"/>
      <c r="G549" s="8"/>
      <c r="H549" s="8"/>
      <c r="I549" s="8"/>
      <c r="J549" s="8"/>
      <c r="K549" s="58"/>
      <c r="L549" s="8"/>
      <c r="M549" s="8"/>
      <c r="N549" s="8"/>
      <c r="P549" s="8"/>
      <c r="Q549" s="10"/>
      <c r="R549" s="10"/>
      <c r="S549" s="8"/>
      <c r="T549" s="8"/>
      <c r="U549" s="8"/>
      <c r="V549" s="8"/>
      <c r="W549" s="8"/>
    </row>
    <row r="550" spans="2:23" s="9" customFormat="1">
      <c r="B550" s="58"/>
      <c r="C550" s="205"/>
      <c r="D550" s="205"/>
      <c r="G550" s="8"/>
      <c r="H550" s="8"/>
      <c r="I550" s="8"/>
      <c r="J550" s="8"/>
      <c r="K550" s="58"/>
      <c r="L550" s="8"/>
      <c r="M550" s="8"/>
      <c r="N550" s="8"/>
      <c r="P550" s="8"/>
      <c r="Q550" s="10"/>
      <c r="R550" s="10"/>
      <c r="S550" s="8"/>
      <c r="T550" s="8"/>
      <c r="U550" s="8"/>
      <c r="V550" s="8"/>
      <c r="W550" s="8"/>
    </row>
    <row r="551" spans="2:23" s="9" customFormat="1">
      <c r="B551" s="58"/>
      <c r="C551" s="205"/>
      <c r="D551" s="205"/>
      <c r="G551" s="8"/>
      <c r="H551" s="8"/>
      <c r="I551" s="8"/>
      <c r="J551" s="8"/>
      <c r="K551" s="58"/>
      <c r="L551" s="8"/>
      <c r="M551" s="8"/>
      <c r="N551" s="8"/>
      <c r="P551" s="8"/>
      <c r="Q551" s="10"/>
      <c r="R551" s="10"/>
      <c r="S551" s="8"/>
      <c r="T551" s="8"/>
      <c r="U551" s="8"/>
      <c r="V551" s="8"/>
      <c r="W551" s="8"/>
    </row>
    <row r="552" spans="2:23" s="9" customFormat="1">
      <c r="B552" s="58"/>
      <c r="C552" s="205"/>
      <c r="D552" s="205"/>
      <c r="G552" s="8"/>
      <c r="H552" s="8"/>
      <c r="I552" s="8"/>
      <c r="J552" s="8"/>
      <c r="K552" s="58"/>
      <c r="L552" s="8"/>
      <c r="M552" s="8"/>
      <c r="N552" s="8"/>
      <c r="P552" s="8"/>
      <c r="Q552" s="10"/>
      <c r="R552" s="10"/>
      <c r="S552" s="8"/>
      <c r="T552" s="8"/>
      <c r="U552" s="8"/>
      <c r="V552" s="8"/>
      <c r="W552" s="8"/>
    </row>
    <row r="553" spans="2:23" s="9" customFormat="1">
      <c r="B553" s="58"/>
      <c r="C553" s="205"/>
      <c r="D553" s="205"/>
      <c r="G553" s="8"/>
      <c r="H553" s="8"/>
      <c r="I553" s="8"/>
      <c r="J553" s="8"/>
      <c r="K553" s="58"/>
      <c r="L553" s="8"/>
      <c r="M553" s="8"/>
      <c r="N553" s="8"/>
      <c r="P553" s="8"/>
      <c r="Q553" s="10"/>
      <c r="R553" s="10"/>
      <c r="S553" s="8"/>
      <c r="T553" s="8"/>
      <c r="U553" s="8"/>
      <c r="V553" s="8"/>
      <c r="W553" s="8"/>
    </row>
    <row r="554" spans="2:23" s="9" customFormat="1">
      <c r="B554" s="58"/>
      <c r="C554" s="205"/>
      <c r="D554" s="205"/>
      <c r="G554" s="8"/>
      <c r="H554" s="8"/>
      <c r="I554" s="8"/>
      <c r="J554" s="8"/>
      <c r="K554" s="58"/>
      <c r="L554" s="8"/>
      <c r="M554" s="8"/>
      <c r="N554" s="8"/>
      <c r="P554" s="8"/>
      <c r="Q554" s="10"/>
      <c r="R554" s="10"/>
      <c r="S554" s="8"/>
      <c r="T554" s="8"/>
      <c r="U554" s="8"/>
      <c r="V554" s="8"/>
      <c r="W554" s="8"/>
    </row>
    <row r="555" spans="2:23" s="9" customFormat="1">
      <c r="B555" s="58"/>
      <c r="C555" s="205"/>
      <c r="D555" s="205"/>
      <c r="G555" s="8"/>
      <c r="H555" s="8"/>
      <c r="I555" s="8"/>
      <c r="J555" s="8"/>
      <c r="K555" s="58"/>
      <c r="L555" s="8"/>
      <c r="M555" s="8"/>
      <c r="N555" s="8"/>
      <c r="P555" s="8"/>
      <c r="Q555" s="10"/>
      <c r="R555" s="10"/>
      <c r="S555" s="8"/>
      <c r="T555" s="8"/>
      <c r="U555" s="8"/>
      <c r="V555" s="8"/>
      <c r="W555" s="8"/>
    </row>
    <row r="556" spans="2:23" s="9" customFormat="1">
      <c r="B556" s="58"/>
      <c r="C556" s="205"/>
      <c r="D556" s="205"/>
      <c r="G556" s="8"/>
      <c r="H556" s="8"/>
      <c r="I556" s="8"/>
      <c r="J556" s="8"/>
      <c r="K556" s="58"/>
      <c r="L556" s="8"/>
      <c r="M556" s="8"/>
      <c r="N556" s="8"/>
      <c r="P556" s="8"/>
      <c r="Q556" s="10"/>
      <c r="R556" s="10"/>
      <c r="S556" s="8"/>
      <c r="T556" s="8"/>
      <c r="U556" s="8"/>
      <c r="V556" s="8"/>
      <c r="W556" s="8"/>
    </row>
    <row r="557" spans="2:23" s="9" customFormat="1">
      <c r="B557" s="58"/>
      <c r="C557" s="205"/>
      <c r="D557" s="205"/>
      <c r="G557" s="8"/>
      <c r="H557" s="8"/>
      <c r="I557" s="8"/>
      <c r="J557" s="8"/>
      <c r="K557" s="58"/>
      <c r="L557" s="8"/>
      <c r="M557" s="8"/>
      <c r="N557" s="8"/>
      <c r="P557" s="8"/>
      <c r="Q557" s="10"/>
      <c r="R557" s="10"/>
      <c r="S557" s="8"/>
      <c r="T557" s="8"/>
      <c r="U557" s="8"/>
      <c r="V557" s="8"/>
      <c r="W557" s="8"/>
    </row>
    <row r="558" spans="2:23" s="9" customFormat="1">
      <c r="B558" s="58"/>
      <c r="C558" s="205"/>
      <c r="D558" s="205"/>
      <c r="G558" s="8"/>
      <c r="H558" s="8"/>
      <c r="I558" s="8"/>
      <c r="J558" s="8"/>
      <c r="K558" s="58"/>
      <c r="L558" s="8"/>
      <c r="M558" s="8"/>
      <c r="N558" s="8"/>
      <c r="P558" s="8"/>
      <c r="Q558" s="10"/>
      <c r="R558" s="10"/>
      <c r="S558" s="8"/>
      <c r="T558" s="8"/>
      <c r="U558" s="8"/>
      <c r="V558" s="8"/>
      <c r="W558" s="8"/>
    </row>
    <row r="559" spans="2:23" s="9" customFormat="1">
      <c r="B559" s="58"/>
      <c r="C559" s="205"/>
      <c r="D559" s="205"/>
      <c r="G559" s="8"/>
      <c r="H559" s="8"/>
      <c r="I559" s="8"/>
      <c r="J559" s="8"/>
      <c r="K559" s="58"/>
      <c r="L559" s="8"/>
      <c r="M559" s="8"/>
      <c r="N559" s="8"/>
      <c r="P559" s="8"/>
      <c r="Q559" s="10"/>
      <c r="R559" s="10"/>
      <c r="S559" s="8"/>
      <c r="T559" s="8"/>
      <c r="U559" s="8"/>
      <c r="V559" s="8"/>
      <c r="W559" s="8"/>
    </row>
    <row r="560" spans="2:23" s="9" customFormat="1">
      <c r="B560" s="58"/>
      <c r="C560" s="205"/>
      <c r="D560" s="205"/>
      <c r="G560" s="8"/>
      <c r="H560" s="8"/>
      <c r="I560" s="8"/>
      <c r="J560" s="8"/>
      <c r="K560" s="58"/>
      <c r="L560" s="8"/>
      <c r="M560" s="8"/>
      <c r="N560" s="8"/>
      <c r="P560" s="8"/>
      <c r="Q560" s="10"/>
      <c r="R560" s="10"/>
      <c r="S560" s="8"/>
      <c r="T560" s="8"/>
      <c r="U560" s="8"/>
      <c r="V560" s="8"/>
      <c r="W560" s="8"/>
    </row>
    <row r="561" spans="2:23" s="9" customFormat="1">
      <c r="B561" s="58"/>
      <c r="C561" s="205"/>
      <c r="D561" s="205"/>
      <c r="G561" s="8"/>
      <c r="H561" s="8"/>
      <c r="I561" s="8"/>
      <c r="J561" s="8"/>
      <c r="K561" s="58"/>
      <c r="L561" s="8"/>
      <c r="M561" s="8"/>
      <c r="N561" s="8"/>
      <c r="P561" s="8"/>
      <c r="Q561" s="10"/>
      <c r="R561" s="10"/>
      <c r="S561" s="8"/>
      <c r="T561" s="8"/>
      <c r="U561" s="8"/>
      <c r="V561" s="8"/>
      <c r="W561" s="8"/>
    </row>
    <row r="562" spans="2:23" s="9" customFormat="1">
      <c r="B562" s="58"/>
      <c r="C562" s="205"/>
      <c r="D562" s="205"/>
      <c r="G562" s="8"/>
      <c r="H562" s="8"/>
      <c r="I562" s="8"/>
      <c r="J562" s="8"/>
      <c r="K562" s="58"/>
      <c r="L562" s="8"/>
      <c r="M562" s="8"/>
      <c r="N562" s="8"/>
      <c r="P562" s="8"/>
      <c r="Q562" s="10"/>
      <c r="R562" s="10"/>
      <c r="S562" s="8"/>
      <c r="T562" s="8"/>
      <c r="U562" s="8"/>
      <c r="V562" s="8"/>
      <c r="W562" s="8"/>
    </row>
    <row r="563" spans="2:23" s="9" customFormat="1">
      <c r="B563" s="58"/>
      <c r="C563" s="205"/>
      <c r="D563" s="205"/>
      <c r="G563" s="8"/>
      <c r="H563" s="8"/>
      <c r="I563" s="8"/>
      <c r="J563" s="8"/>
      <c r="K563" s="58"/>
      <c r="L563" s="8"/>
      <c r="M563" s="8"/>
      <c r="N563" s="8"/>
      <c r="P563" s="8"/>
      <c r="Q563" s="10"/>
      <c r="R563" s="10"/>
      <c r="S563" s="8"/>
      <c r="T563" s="8"/>
      <c r="U563" s="8"/>
      <c r="V563" s="8"/>
      <c r="W563" s="8"/>
    </row>
    <row r="564" spans="2:23" s="9" customFormat="1">
      <c r="B564" s="58"/>
      <c r="C564" s="205"/>
      <c r="D564" s="205"/>
      <c r="G564" s="8"/>
      <c r="H564" s="8"/>
      <c r="I564" s="8"/>
      <c r="J564" s="8"/>
      <c r="K564" s="58"/>
      <c r="L564" s="8"/>
      <c r="M564" s="8"/>
      <c r="N564" s="8"/>
      <c r="P564" s="8"/>
      <c r="Q564" s="10"/>
      <c r="R564" s="10"/>
      <c r="S564" s="8"/>
      <c r="T564" s="8"/>
      <c r="U564" s="8"/>
      <c r="V564" s="8"/>
      <c r="W564" s="8"/>
    </row>
    <row r="565" spans="2:23" s="9" customFormat="1">
      <c r="B565" s="58"/>
      <c r="C565" s="205"/>
      <c r="D565" s="205"/>
      <c r="G565" s="8"/>
      <c r="H565" s="8"/>
      <c r="I565" s="8"/>
      <c r="J565" s="8"/>
      <c r="K565" s="58"/>
      <c r="L565" s="8"/>
      <c r="M565" s="8"/>
      <c r="N565" s="8"/>
      <c r="P565" s="8"/>
      <c r="Q565" s="10"/>
      <c r="R565" s="10"/>
      <c r="S565" s="8"/>
      <c r="T565" s="8"/>
      <c r="U565" s="8"/>
      <c r="V565" s="8"/>
      <c r="W565" s="8"/>
    </row>
    <row r="566" spans="2:23" s="9" customFormat="1">
      <c r="B566" s="58"/>
      <c r="C566" s="205"/>
      <c r="D566" s="205"/>
      <c r="G566" s="8"/>
      <c r="H566" s="8"/>
      <c r="I566" s="8"/>
      <c r="J566" s="8"/>
      <c r="K566" s="58"/>
      <c r="L566" s="8"/>
      <c r="M566" s="8"/>
      <c r="N566" s="8"/>
      <c r="P566" s="8"/>
      <c r="Q566" s="10"/>
      <c r="R566" s="10"/>
      <c r="S566" s="8"/>
      <c r="T566" s="8"/>
      <c r="U566" s="8"/>
      <c r="V566" s="8"/>
      <c r="W566" s="8"/>
    </row>
    <row r="567" spans="2:23" s="9" customFormat="1">
      <c r="B567" s="58"/>
      <c r="C567" s="205"/>
      <c r="D567" s="205"/>
      <c r="G567" s="8"/>
      <c r="H567" s="8"/>
      <c r="I567" s="8"/>
      <c r="J567" s="8"/>
      <c r="K567" s="58"/>
      <c r="L567" s="8"/>
      <c r="M567" s="8"/>
      <c r="N567" s="8"/>
      <c r="P567" s="8"/>
      <c r="Q567" s="10"/>
      <c r="R567" s="10"/>
      <c r="S567" s="8"/>
      <c r="T567" s="8"/>
      <c r="U567" s="8"/>
      <c r="V567" s="8"/>
      <c r="W567" s="8"/>
    </row>
    <row r="568" spans="2:23" s="9" customFormat="1">
      <c r="B568" s="58"/>
      <c r="C568" s="205"/>
      <c r="D568" s="205"/>
      <c r="G568" s="8"/>
      <c r="H568" s="8"/>
      <c r="I568" s="8"/>
      <c r="J568" s="8"/>
      <c r="K568" s="58"/>
      <c r="L568" s="8"/>
      <c r="M568" s="8"/>
      <c r="N568" s="8"/>
      <c r="P568" s="8"/>
      <c r="Q568" s="10"/>
      <c r="R568" s="10"/>
      <c r="S568" s="8"/>
      <c r="T568" s="8"/>
      <c r="U568" s="8"/>
      <c r="V568" s="8"/>
      <c r="W568" s="8"/>
    </row>
    <row r="569" spans="2:23" s="9" customFormat="1">
      <c r="B569" s="58"/>
      <c r="C569" s="205"/>
      <c r="D569" s="205"/>
      <c r="G569" s="8"/>
      <c r="H569" s="8"/>
      <c r="I569" s="8"/>
      <c r="J569" s="8"/>
      <c r="K569" s="58"/>
      <c r="L569" s="8"/>
      <c r="M569" s="8"/>
      <c r="N569" s="8"/>
      <c r="P569" s="8"/>
      <c r="Q569" s="10"/>
      <c r="R569" s="10"/>
      <c r="S569" s="8"/>
      <c r="T569" s="8"/>
      <c r="U569" s="8"/>
      <c r="V569" s="8"/>
      <c r="W569" s="8"/>
    </row>
    <row r="570" spans="2:23" s="9" customFormat="1">
      <c r="B570" s="58"/>
      <c r="C570" s="205"/>
      <c r="D570" s="205"/>
      <c r="G570" s="8"/>
      <c r="H570" s="8"/>
      <c r="I570" s="8"/>
      <c r="J570" s="8"/>
      <c r="K570" s="58"/>
      <c r="L570" s="8"/>
      <c r="M570" s="8"/>
      <c r="N570" s="8"/>
      <c r="P570" s="8"/>
      <c r="Q570" s="10"/>
      <c r="R570" s="10"/>
      <c r="S570" s="8"/>
      <c r="T570" s="8"/>
      <c r="U570" s="8"/>
      <c r="V570" s="8"/>
      <c r="W570" s="8"/>
    </row>
    <row r="571" spans="2:23" s="9" customFormat="1">
      <c r="B571" s="58"/>
      <c r="C571" s="205"/>
      <c r="D571" s="205"/>
      <c r="G571" s="8"/>
      <c r="H571" s="8"/>
      <c r="I571" s="8"/>
      <c r="J571" s="8"/>
      <c r="K571" s="58"/>
      <c r="L571" s="8"/>
      <c r="M571" s="8"/>
      <c r="N571" s="8"/>
      <c r="P571" s="8"/>
      <c r="Q571" s="10"/>
      <c r="R571" s="10"/>
      <c r="S571" s="8"/>
      <c r="T571" s="8"/>
      <c r="U571" s="8"/>
      <c r="V571" s="8"/>
      <c r="W571" s="8"/>
    </row>
    <row r="572" spans="2:23" s="9" customFormat="1">
      <c r="B572" s="58"/>
      <c r="C572" s="205"/>
      <c r="D572" s="205"/>
      <c r="G572" s="8"/>
      <c r="H572" s="8"/>
      <c r="I572" s="8"/>
      <c r="J572" s="8"/>
      <c r="K572" s="58"/>
      <c r="L572" s="8"/>
      <c r="M572" s="8"/>
      <c r="N572" s="8"/>
      <c r="P572" s="8"/>
      <c r="Q572" s="10"/>
      <c r="R572" s="10"/>
      <c r="S572" s="8"/>
      <c r="T572" s="8"/>
      <c r="U572" s="8"/>
      <c r="V572" s="8"/>
      <c r="W572" s="8"/>
    </row>
    <row r="573" spans="2:23" s="9" customFormat="1">
      <c r="B573" s="58"/>
      <c r="C573" s="205"/>
      <c r="D573" s="205"/>
      <c r="G573" s="8"/>
      <c r="H573" s="8"/>
      <c r="I573" s="8"/>
      <c r="J573" s="8"/>
      <c r="K573" s="58"/>
      <c r="L573" s="8"/>
      <c r="M573" s="8"/>
      <c r="N573" s="8"/>
      <c r="P573" s="8"/>
      <c r="Q573" s="10"/>
      <c r="R573" s="10"/>
      <c r="S573" s="8"/>
      <c r="T573" s="8"/>
      <c r="U573" s="8"/>
      <c r="V573" s="8"/>
      <c r="W573" s="8"/>
    </row>
    <row r="574" spans="2:23" s="9" customFormat="1">
      <c r="B574" s="58"/>
      <c r="C574" s="205"/>
      <c r="D574" s="205"/>
      <c r="G574" s="8"/>
      <c r="H574" s="8"/>
      <c r="I574" s="8"/>
      <c r="J574" s="8"/>
      <c r="K574" s="58"/>
      <c r="L574" s="8"/>
      <c r="M574" s="8"/>
      <c r="N574" s="8"/>
      <c r="P574" s="8"/>
      <c r="Q574" s="10"/>
      <c r="R574" s="10"/>
      <c r="S574" s="8"/>
      <c r="T574" s="8"/>
      <c r="U574" s="8"/>
      <c r="V574" s="8"/>
      <c r="W574" s="8"/>
    </row>
    <row r="575" spans="2:23" s="9" customFormat="1">
      <c r="B575" s="58"/>
      <c r="C575" s="205"/>
      <c r="D575" s="205"/>
      <c r="G575" s="8"/>
      <c r="H575" s="8"/>
      <c r="I575" s="8"/>
      <c r="J575" s="8"/>
      <c r="K575" s="58"/>
      <c r="L575" s="8"/>
      <c r="M575" s="8"/>
      <c r="N575" s="8"/>
      <c r="P575" s="8"/>
      <c r="Q575" s="10"/>
      <c r="R575" s="10"/>
      <c r="S575" s="8"/>
      <c r="T575" s="8"/>
      <c r="U575" s="8"/>
      <c r="V575" s="8"/>
      <c r="W575" s="8"/>
    </row>
    <row r="576" spans="2:23" s="9" customFormat="1">
      <c r="B576" s="58"/>
      <c r="C576" s="205"/>
      <c r="D576" s="205"/>
      <c r="G576" s="8"/>
      <c r="H576" s="8"/>
      <c r="I576" s="8"/>
      <c r="J576" s="8"/>
      <c r="K576" s="58"/>
      <c r="L576" s="8"/>
      <c r="M576" s="8"/>
      <c r="N576" s="8"/>
      <c r="P576" s="8"/>
      <c r="Q576" s="10"/>
      <c r="R576" s="10"/>
      <c r="S576" s="8"/>
      <c r="T576" s="8"/>
      <c r="U576" s="8"/>
      <c r="V576" s="8"/>
      <c r="W576" s="8"/>
    </row>
    <row r="577" spans="2:23" s="9" customFormat="1">
      <c r="B577" s="58"/>
      <c r="C577" s="205"/>
      <c r="D577" s="205"/>
      <c r="G577" s="8"/>
      <c r="H577" s="8"/>
      <c r="I577" s="8"/>
      <c r="J577" s="8"/>
      <c r="K577" s="58"/>
      <c r="L577" s="8"/>
      <c r="M577" s="8"/>
      <c r="N577" s="8"/>
      <c r="P577" s="8"/>
      <c r="Q577" s="10"/>
      <c r="R577" s="10"/>
      <c r="S577" s="8"/>
      <c r="T577" s="8"/>
      <c r="U577" s="8"/>
      <c r="V577" s="8"/>
      <c r="W577" s="8"/>
    </row>
    <row r="578" spans="2:23" s="9" customFormat="1">
      <c r="B578" s="58"/>
      <c r="C578" s="205"/>
      <c r="D578" s="205"/>
      <c r="G578" s="8"/>
      <c r="H578" s="8"/>
      <c r="I578" s="8"/>
      <c r="J578" s="8"/>
      <c r="K578" s="58"/>
      <c r="L578" s="8"/>
      <c r="M578" s="8"/>
      <c r="N578" s="8"/>
      <c r="P578" s="8"/>
      <c r="Q578" s="10"/>
      <c r="R578" s="10"/>
      <c r="S578" s="8"/>
      <c r="T578" s="8"/>
      <c r="U578" s="8"/>
      <c r="V578" s="8"/>
      <c r="W578" s="8"/>
    </row>
    <row r="579" spans="2:23" s="9" customFormat="1">
      <c r="B579" s="58"/>
      <c r="C579" s="205"/>
      <c r="D579" s="205"/>
      <c r="G579" s="8"/>
      <c r="H579" s="8"/>
      <c r="I579" s="8"/>
      <c r="J579" s="8"/>
      <c r="K579" s="58"/>
      <c r="L579" s="8"/>
      <c r="M579" s="8"/>
      <c r="N579" s="8"/>
      <c r="P579" s="8"/>
      <c r="Q579" s="10"/>
      <c r="R579" s="10"/>
      <c r="S579" s="8"/>
      <c r="T579" s="8"/>
      <c r="U579" s="8"/>
      <c r="V579" s="8"/>
      <c r="W579" s="8"/>
    </row>
    <row r="580" spans="2:23" s="9" customFormat="1">
      <c r="B580" s="58"/>
      <c r="C580" s="205"/>
      <c r="D580" s="205"/>
      <c r="G580" s="8"/>
      <c r="H580" s="8"/>
      <c r="I580" s="8"/>
      <c r="J580" s="8"/>
      <c r="K580" s="58"/>
      <c r="L580" s="8"/>
      <c r="M580" s="8"/>
      <c r="N580" s="8"/>
      <c r="P580" s="8"/>
      <c r="Q580" s="10"/>
      <c r="R580" s="10"/>
      <c r="S580" s="8"/>
      <c r="T580" s="8"/>
      <c r="U580" s="8"/>
      <c r="V580" s="8"/>
      <c r="W580" s="8"/>
    </row>
    <row r="581" spans="2:23" s="9" customFormat="1">
      <c r="B581" s="58"/>
      <c r="C581" s="205"/>
      <c r="D581" s="205"/>
      <c r="G581" s="8"/>
      <c r="H581" s="8"/>
      <c r="I581" s="8"/>
      <c r="J581" s="8"/>
      <c r="K581" s="58"/>
      <c r="L581" s="8"/>
      <c r="M581" s="8"/>
      <c r="N581" s="8"/>
      <c r="P581" s="8"/>
      <c r="Q581" s="10"/>
      <c r="R581" s="10"/>
      <c r="S581" s="8"/>
      <c r="T581" s="8"/>
      <c r="U581" s="8"/>
      <c r="V581" s="8"/>
      <c r="W581" s="8"/>
    </row>
    <row r="582" spans="2:23" s="9" customFormat="1">
      <c r="B582" s="58"/>
      <c r="C582" s="205"/>
      <c r="D582" s="205"/>
      <c r="G582" s="8"/>
      <c r="H582" s="8"/>
      <c r="I582" s="8"/>
      <c r="J582" s="8"/>
      <c r="K582" s="58"/>
      <c r="L582" s="8"/>
      <c r="M582" s="8"/>
      <c r="N582" s="8"/>
      <c r="P582" s="8"/>
      <c r="Q582" s="10"/>
      <c r="R582" s="10"/>
      <c r="S582" s="8"/>
      <c r="T582" s="8"/>
      <c r="U582" s="8"/>
      <c r="V582" s="8"/>
      <c r="W582" s="8"/>
    </row>
    <row r="583" spans="2:23" s="9" customFormat="1">
      <c r="B583" s="58"/>
      <c r="C583" s="205"/>
      <c r="D583" s="205"/>
      <c r="G583" s="8"/>
      <c r="H583" s="8"/>
      <c r="I583" s="8"/>
      <c r="J583" s="8"/>
      <c r="K583" s="58"/>
      <c r="L583" s="8"/>
      <c r="M583" s="8"/>
      <c r="N583" s="8"/>
      <c r="P583" s="8"/>
      <c r="Q583" s="10"/>
      <c r="R583" s="10"/>
      <c r="S583" s="8"/>
      <c r="T583" s="8"/>
      <c r="U583" s="8"/>
      <c r="V583" s="8"/>
      <c r="W583" s="8"/>
    </row>
    <row r="584" spans="2:23" s="9" customFormat="1">
      <c r="B584" s="58"/>
      <c r="C584" s="205"/>
      <c r="D584" s="205"/>
      <c r="G584" s="8"/>
      <c r="H584" s="8"/>
      <c r="I584" s="8"/>
      <c r="J584" s="8"/>
      <c r="K584" s="58"/>
      <c r="L584" s="8"/>
      <c r="M584" s="8"/>
      <c r="N584" s="8"/>
      <c r="P584" s="8"/>
      <c r="Q584" s="10"/>
      <c r="R584" s="10"/>
      <c r="S584" s="8"/>
      <c r="T584" s="8"/>
      <c r="U584" s="8"/>
      <c r="V584" s="8"/>
      <c r="W584" s="8"/>
    </row>
    <row r="585" spans="2:23" s="9" customFormat="1">
      <c r="B585" s="58"/>
      <c r="C585" s="205"/>
      <c r="D585" s="205"/>
      <c r="G585" s="8"/>
      <c r="H585" s="8"/>
      <c r="I585" s="8"/>
      <c r="J585" s="8"/>
      <c r="K585" s="58"/>
      <c r="L585" s="8"/>
      <c r="M585" s="8"/>
      <c r="N585" s="8"/>
      <c r="P585" s="8"/>
      <c r="Q585" s="10"/>
      <c r="R585" s="10"/>
      <c r="S585" s="8"/>
      <c r="T585" s="8"/>
      <c r="U585" s="8"/>
      <c r="V585" s="8"/>
      <c r="W585" s="8"/>
    </row>
    <row r="586" spans="2:23" s="9" customFormat="1">
      <c r="B586" s="58"/>
      <c r="C586" s="205"/>
      <c r="D586" s="205"/>
      <c r="G586" s="8"/>
      <c r="H586" s="8"/>
      <c r="I586" s="8"/>
      <c r="J586" s="8"/>
      <c r="K586" s="58"/>
      <c r="L586" s="8"/>
      <c r="M586" s="8"/>
      <c r="N586" s="8"/>
      <c r="P586" s="8"/>
      <c r="Q586" s="10"/>
      <c r="R586" s="10"/>
      <c r="S586" s="8"/>
      <c r="T586" s="8"/>
      <c r="U586" s="8"/>
      <c r="V586" s="8"/>
      <c r="W586" s="8"/>
    </row>
    <row r="587" spans="2:23" s="9" customFormat="1">
      <c r="B587" s="58"/>
      <c r="C587" s="205"/>
      <c r="D587" s="205"/>
      <c r="G587" s="8"/>
      <c r="H587" s="8"/>
      <c r="I587" s="8"/>
      <c r="J587" s="8"/>
      <c r="K587" s="58"/>
      <c r="L587" s="8"/>
      <c r="M587" s="8"/>
      <c r="N587" s="8"/>
      <c r="P587" s="8"/>
      <c r="Q587" s="10"/>
      <c r="R587" s="10"/>
      <c r="S587" s="8"/>
      <c r="T587" s="8"/>
      <c r="U587" s="8"/>
      <c r="V587" s="8"/>
      <c r="W587" s="8"/>
    </row>
    <row r="588" spans="2:23" s="9" customFormat="1">
      <c r="B588" s="58"/>
      <c r="C588" s="205"/>
      <c r="D588" s="205"/>
      <c r="G588" s="8"/>
      <c r="H588" s="8"/>
      <c r="I588" s="8"/>
      <c r="J588" s="8"/>
      <c r="K588" s="58"/>
      <c r="L588" s="8"/>
      <c r="M588" s="8"/>
      <c r="N588" s="8"/>
      <c r="P588" s="8"/>
      <c r="Q588" s="10"/>
      <c r="R588" s="10"/>
      <c r="S588" s="8"/>
      <c r="T588" s="8"/>
      <c r="U588" s="8"/>
      <c r="V588" s="8"/>
      <c r="W588" s="8"/>
    </row>
    <row r="589" spans="2:23" s="9" customFormat="1">
      <c r="B589" s="58"/>
      <c r="C589" s="205"/>
      <c r="D589" s="205"/>
      <c r="G589" s="8"/>
      <c r="H589" s="8"/>
      <c r="I589" s="8"/>
      <c r="J589" s="8"/>
      <c r="K589" s="58"/>
      <c r="L589" s="8"/>
      <c r="M589" s="8"/>
      <c r="N589" s="8"/>
      <c r="P589" s="8"/>
      <c r="Q589" s="10"/>
      <c r="R589" s="10"/>
      <c r="S589" s="8"/>
      <c r="T589" s="8"/>
      <c r="U589" s="8"/>
      <c r="V589" s="8"/>
      <c r="W589" s="8"/>
    </row>
    <row r="590" spans="2:23" s="9" customFormat="1">
      <c r="B590" s="58"/>
      <c r="C590" s="205"/>
      <c r="D590" s="205"/>
      <c r="G590" s="8"/>
      <c r="H590" s="8"/>
      <c r="I590" s="8"/>
      <c r="J590" s="8"/>
      <c r="K590" s="58"/>
      <c r="L590" s="8"/>
      <c r="M590" s="8"/>
      <c r="N590" s="8"/>
      <c r="P590" s="8"/>
      <c r="Q590" s="10"/>
      <c r="R590" s="10"/>
      <c r="S590" s="8"/>
      <c r="T590" s="8"/>
      <c r="U590" s="8"/>
      <c r="V590" s="8"/>
      <c r="W590" s="8"/>
    </row>
    <row r="591" spans="2:23" s="9" customFormat="1">
      <c r="B591" s="58"/>
      <c r="C591" s="205"/>
      <c r="D591" s="205"/>
      <c r="G591" s="8"/>
      <c r="H591" s="8"/>
      <c r="I591" s="8"/>
      <c r="J591" s="8"/>
      <c r="K591" s="58"/>
      <c r="L591" s="8"/>
      <c r="M591" s="8"/>
      <c r="N591" s="8"/>
      <c r="P591" s="8"/>
      <c r="Q591" s="10"/>
      <c r="R591" s="10"/>
      <c r="S591" s="8"/>
      <c r="T591" s="8"/>
      <c r="U591" s="8"/>
      <c r="V591" s="8"/>
      <c r="W591" s="8"/>
    </row>
    <row r="592" spans="2:23" s="9" customFormat="1">
      <c r="B592" s="58"/>
      <c r="C592" s="205"/>
      <c r="D592" s="205"/>
      <c r="G592" s="8"/>
      <c r="H592" s="8"/>
      <c r="I592" s="8"/>
      <c r="J592" s="8"/>
      <c r="K592" s="58"/>
      <c r="L592" s="8"/>
      <c r="M592" s="8"/>
      <c r="N592" s="8"/>
      <c r="P592" s="8"/>
      <c r="Q592" s="10"/>
      <c r="R592" s="10"/>
      <c r="S592" s="8"/>
      <c r="T592" s="8"/>
      <c r="U592" s="8"/>
      <c r="V592" s="8"/>
      <c r="W592" s="8"/>
    </row>
    <row r="593" spans="2:23" s="9" customFormat="1">
      <c r="B593" s="58"/>
      <c r="C593" s="205"/>
      <c r="D593" s="205"/>
      <c r="G593" s="8"/>
      <c r="H593" s="8"/>
      <c r="I593" s="8"/>
      <c r="J593" s="8"/>
      <c r="K593" s="58"/>
      <c r="L593" s="8"/>
      <c r="M593" s="8"/>
      <c r="N593" s="8"/>
      <c r="P593" s="8"/>
      <c r="Q593" s="10"/>
      <c r="R593" s="10"/>
      <c r="S593" s="8"/>
      <c r="T593" s="8"/>
      <c r="U593" s="8"/>
      <c r="V593" s="8"/>
      <c r="W593" s="8"/>
    </row>
    <row r="594" spans="2:23" s="9" customFormat="1">
      <c r="B594" s="58"/>
      <c r="C594" s="205"/>
      <c r="D594" s="205"/>
      <c r="G594" s="8"/>
      <c r="H594" s="8"/>
      <c r="I594" s="8"/>
      <c r="J594" s="8"/>
      <c r="K594" s="58"/>
      <c r="L594" s="8"/>
      <c r="M594" s="8"/>
      <c r="N594" s="8"/>
      <c r="P594" s="8"/>
      <c r="Q594" s="10"/>
      <c r="R594" s="10"/>
      <c r="S594" s="8"/>
      <c r="T594" s="8"/>
      <c r="U594" s="8"/>
      <c r="V594" s="8"/>
      <c r="W594" s="8"/>
    </row>
    <row r="595" spans="2:23" s="9" customFormat="1">
      <c r="B595" s="58"/>
      <c r="C595" s="205"/>
      <c r="D595" s="205"/>
      <c r="G595" s="8"/>
      <c r="H595" s="8"/>
      <c r="I595" s="8"/>
      <c r="J595" s="8"/>
      <c r="K595" s="58"/>
      <c r="L595" s="8"/>
      <c r="M595" s="8"/>
      <c r="N595" s="8"/>
      <c r="P595" s="8"/>
      <c r="Q595" s="10"/>
      <c r="R595" s="10"/>
      <c r="S595" s="8"/>
      <c r="T595" s="8"/>
      <c r="U595" s="8"/>
      <c r="V595" s="8"/>
      <c r="W595" s="8"/>
    </row>
    <row r="596" spans="2:23" s="9" customFormat="1">
      <c r="B596" s="58"/>
      <c r="C596" s="205"/>
      <c r="D596" s="205"/>
      <c r="G596" s="8"/>
      <c r="H596" s="8"/>
      <c r="I596" s="8"/>
      <c r="J596" s="8"/>
      <c r="K596" s="58"/>
      <c r="L596" s="8"/>
      <c r="M596" s="8"/>
      <c r="N596" s="8"/>
      <c r="P596" s="8"/>
      <c r="Q596" s="10"/>
      <c r="R596" s="10"/>
      <c r="S596" s="8"/>
      <c r="T596" s="8"/>
      <c r="U596" s="8"/>
      <c r="V596" s="8"/>
      <c r="W596" s="8"/>
    </row>
    <row r="597" spans="2:23" s="9" customFormat="1">
      <c r="B597" s="58"/>
      <c r="C597" s="205"/>
      <c r="D597" s="205"/>
      <c r="G597" s="8"/>
      <c r="H597" s="8"/>
      <c r="I597" s="8"/>
      <c r="J597" s="8"/>
      <c r="K597" s="58"/>
      <c r="L597" s="8"/>
      <c r="M597" s="8"/>
      <c r="N597" s="8"/>
      <c r="P597" s="8"/>
      <c r="Q597" s="10"/>
      <c r="R597" s="10"/>
      <c r="S597" s="8"/>
      <c r="T597" s="8"/>
      <c r="U597" s="8"/>
      <c r="V597" s="8"/>
      <c r="W597" s="8"/>
    </row>
    <row r="598" spans="2:23" s="9" customFormat="1">
      <c r="B598" s="58"/>
      <c r="C598" s="205"/>
      <c r="D598" s="205"/>
      <c r="G598" s="8"/>
      <c r="H598" s="8"/>
      <c r="I598" s="8"/>
      <c r="J598" s="8"/>
      <c r="K598" s="58"/>
      <c r="L598" s="8"/>
      <c r="M598" s="8"/>
      <c r="N598" s="8"/>
      <c r="P598" s="8"/>
      <c r="Q598" s="10"/>
      <c r="R598" s="10"/>
      <c r="S598" s="8"/>
      <c r="T598" s="8"/>
      <c r="U598" s="8"/>
      <c r="V598" s="8"/>
      <c r="W598" s="8"/>
    </row>
    <row r="599" spans="2:23" s="9" customFormat="1">
      <c r="B599" s="58"/>
      <c r="C599" s="205"/>
      <c r="D599" s="205"/>
      <c r="G599" s="8"/>
      <c r="H599" s="8"/>
      <c r="I599" s="8"/>
      <c r="J599" s="8"/>
      <c r="K599" s="58"/>
      <c r="L599" s="8"/>
      <c r="M599" s="8"/>
      <c r="N599" s="8"/>
      <c r="P599" s="8"/>
      <c r="Q599" s="10"/>
      <c r="R599" s="10"/>
      <c r="S599" s="8"/>
      <c r="T599" s="8"/>
      <c r="U599" s="8"/>
      <c r="V599" s="8"/>
      <c r="W599" s="8"/>
    </row>
    <row r="600" spans="2:23" s="9" customFormat="1">
      <c r="B600" s="58"/>
      <c r="C600" s="205"/>
      <c r="D600" s="205"/>
      <c r="G600" s="8"/>
      <c r="H600" s="8"/>
      <c r="I600" s="8"/>
      <c r="J600" s="8"/>
      <c r="K600" s="58"/>
      <c r="L600" s="8"/>
      <c r="M600" s="8"/>
      <c r="N600" s="8"/>
      <c r="P600" s="8"/>
      <c r="Q600" s="10"/>
      <c r="R600" s="10"/>
      <c r="S600" s="8"/>
      <c r="T600" s="8"/>
      <c r="U600" s="8"/>
      <c r="V600" s="8"/>
      <c r="W600" s="8"/>
    </row>
    <row r="601" spans="2:23" s="9" customFormat="1">
      <c r="B601" s="58"/>
      <c r="C601" s="205"/>
      <c r="D601" s="205"/>
      <c r="G601" s="8"/>
      <c r="H601" s="8"/>
      <c r="I601" s="8"/>
      <c r="J601" s="8"/>
      <c r="K601" s="58"/>
      <c r="L601" s="8"/>
      <c r="M601" s="8"/>
      <c r="N601" s="8"/>
      <c r="P601" s="8"/>
      <c r="Q601" s="10"/>
      <c r="R601" s="10"/>
      <c r="S601" s="8"/>
      <c r="T601" s="8"/>
      <c r="U601" s="8"/>
      <c r="V601" s="8"/>
      <c r="W601" s="8"/>
    </row>
    <row r="602" spans="2:23" s="9" customFormat="1">
      <c r="B602" s="58"/>
      <c r="C602" s="205"/>
      <c r="D602" s="205"/>
      <c r="G602" s="8"/>
      <c r="H602" s="8"/>
      <c r="I602" s="8"/>
      <c r="J602" s="8"/>
      <c r="K602" s="58"/>
      <c r="L602" s="8"/>
      <c r="M602" s="8"/>
      <c r="N602" s="8"/>
      <c r="P602" s="8"/>
      <c r="Q602" s="10"/>
      <c r="R602" s="10"/>
      <c r="S602" s="8"/>
      <c r="T602" s="8"/>
      <c r="U602" s="8"/>
      <c r="V602" s="8"/>
      <c r="W602" s="8"/>
    </row>
    <row r="603" spans="2:23" s="9" customFormat="1">
      <c r="B603" s="58"/>
      <c r="C603" s="205"/>
      <c r="D603" s="205"/>
      <c r="G603" s="8"/>
      <c r="H603" s="8"/>
      <c r="I603" s="8"/>
      <c r="J603" s="8"/>
      <c r="K603" s="58"/>
      <c r="L603" s="8"/>
      <c r="M603" s="8"/>
      <c r="N603" s="8"/>
      <c r="P603" s="8"/>
      <c r="Q603" s="10"/>
      <c r="R603" s="10"/>
      <c r="S603" s="8"/>
      <c r="T603" s="8"/>
      <c r="U603" s="8"/>
      <c r="V603" s="8"/>
      <c r="W603" s="8"/>
    </row>
    <row r="604" spans="2:23" s="9" customFormat="1">
      <c r="B604" s="58"/>
      <c r="C604" s="205"/>
      <c r="D604" s="205"/>
      <c r="G604" s="8"/>
      <c r="H604" s="8"/>
      <c r="I604" s="8"/>
      <c r="J604" s="8"/>
      <c r="K604" s="58"/>
      <c r="L604" s="8"/>
      <c r="M604" s="8"/>
      <c r="N604" s="8"/>
      <c r="P604" s="8"/>
      <c r="Q604" s="10"/>
      <c r="R604" s="10"/>
      <c r="S604" s="8"/>
      <c r="T604" s="8"/>
      <c r="U604" s="8"/>
      <c r="V604" s="8"/>
      <c r="W604" s="8"/>
    </row>
    <row r="605" spans="2:23" s="9" customFormat="1">
      <c r="B605" s="58"/>
      <c r="C605" s="205"/>
      <c r="D605" s="205"/>
      <c r="G605" s="8"/>
      <c r="H605" s="8"/>
      <c r="I605" s="8"/>
      <c r="J605" s="8"/>
      <c r="K605" s="58"/>
      <c r="L605" s="8"/>
      <c r="M605" s="8"/>
      <c r="N605" s="8"/>
      <c r="P605" s="8"/>
      <c r="Q605" s="10"/>
      <c r="R605" s="10"/>
      <c r="S605" s="8"/>
      <c r="T605" s="8"/>
      <c r="U605" s="8"/>
      <c r="V605" s="8"/>
      <c r="W605" s="8"/>
    </row>
    <row r="606" spans="2:23" s="9" customFormat="1">
      <c r="B606" s="58"/>
      <c r="C606" s="205"/>
      <c r="D606" s="205"/>
      <c r="G606" s="8"/>
      <c r="H606" s="8"/>
      <c r="I606" s="8"/>
      <c r="J606" s="8"/>
      <c r="K606" s="58"/>
      <c r="L606" s="8"/>
      <c r="M606" s="8"/>
      <c r="N606" s="8"/>
      <c r="P606" s="8"/>
      <c r="Q606" s="10"/>
      <c r="R606" s="10"/>
      <c r="S606" s="8"/>
      <c r="T606" s="8"/>
      <c r="U606" s="8"/>
      <c r="V606" s="8"/>
      <c r="W606" s="8"/>
    </row>
    <row r="607" spans="2:23" s="9" customFormat="1">
      <c r="B607" s="58"/>
      <c r="C607" s="205"/>
      <c r="D607" s="205"/>
      <c r="G607" s="8"/>
      <c r="H607" s="8"/>
      <c r="I607" s="8"/>
      <c r="J607" s="8"/>
      <c r="K607" s="58"/>
      <c r="L607" s="8"/>
      <c r="M607" s="8"/>
      <c r="N607" s="8"/>
      <c r="P607" s="8"/>
      <c r="Q607" s="10"/>
      <c r="R607" s="10"/>
      <c r="S607" s="8"/>
      <c r="T607" s="8"/>
      <c r="U607" s="8"/>
      <c r="V607" s="8"/>
      <c r="W607" s="8"/>
    </row>
    <row r="608" spans="2:23" s="9" customFormat="1">
      <c r="B608" s="58"/>
      <c r="C608" s="205"/>
      <c r="D608" s="205"/>
      <c r="G608" s="8"/>
      <c r="H608" s="8"/>
      <c r="I608" s="8"/>
      <c r="J608" s="8"/>
      <c r="K608" s="58"/>
      <c r="L608" s="8"/>
      <c r="M608" s="8"/>
      <c r="N608" s="8"/>
      <c r="P608" s="8"/>
      <c r="Q608" s="10"/>
      <c r="R608" s="10"/>
      <c r="S608" s="8"/>
      <c r="T608" s="8"/>
      <c r="U608" s="8"/>
      <c r="V608" s="8"/>
      <c r="W608" s="8"/>
    </row>
    <row r="609" spans="2:23" s="9" customFormat="1">
      <c r="B609" s="58"/>
      <c r="C609" s="205"/>
      <c r="D609" s="205"/>
      <c r="G609" s="8"/>
      <c r="H609" s="8"/>
      <c r="I609" s="8"/>
      <c r="J609" s="8"/>
      <c r="K609" s="58"/>
      <c r="L609" s="8"/>
      <c r="M609" s="8"/>
      <c r="N609" s="8"/>
      <c r="P609" s="8"/>
      <c r="Q609" s="10"/>
      <c r="R609" s="10"/>
      <c r="S609" s="8"/>
      <c r="T609" s="8"/>
      <c r="U609" s="8"/>
      <c r="V609" s="8"/>
      <c r="W609" s="8"/>
    </row>
    <row r="610" spans="2:23" s="9" customFormat="1">
      <c r="B610" s="58"/>
      <c r="C610" s="205"/>
      <c r="D610" s="205"/>
      <c r="G610" s="8"/>
      <c r="H610" s="8"/>
      <c r="I610" s="8"/>
      <c r="J610" s="8"/>
      <c r="K610" s="58"/>
      <c r="L610" s="8"/>
      <c r="M610" s="8"/>
      <c r="N610" s="8"/>
      <c r="P610" s="8"/>
      <c r="Q610" s="10"/>
      <c r="R610" s="10"/>
      <c r="S610" s="8"/>
      <c r="T610" s="8"/>
      <c r="U610" s="8"/>
      <c r="V610" s="8"/>
      <c r="W610" s="8"/>
    </row>
    <row r="611" spans="2:23" s="9" customFormat="1">
      <c r="B611" s="58"/>
      <c r="C611" s="205"/>
      <c r="D611" s="205"/>
      <c r="G611" s="8"/>
      <c r="H611" s="8"/>
      <c r="I611" s="8"/>
      <c r="J611" s="8"/>
      <c r="K611" s="58"/>
      <c r="L611" s="8"/>
      <c r="M611" s="8"/>
      <c r="N611" s="8"/>
      <c r="P611" s="8"/>
      <c r="Q611" s="10"/>
      <c r="R611" s="10"/>
      <c r="S611" s="8"/>
      <c r="T611" s="8"/>
      <c r="U611" s="8"/>
      <c r="V611" s="8"/>
      <c r="W611" s="8"/>
    </row>
    <row r="612" spans="2:23" s="9" customFormat="1">
      <c r="B612" s="58"/>
      <c r="C612" s="205"/>
      <c r="D612" s="205"/>
      <c r="G612" s="8"/>
      <c r="H612" s="8"/>
      <c r="I612" s="8"/>
      <c r="J612" s="8"/>
      <c r="K612" s="58"/>
      <c r="L612" s="8"/>
      <c r="M612" s="8"/>
      <c r="N612" s="8"/>
      <c r="P612" s="8"/>
      <c r="Q612" s="10"/>
      <c r="R612" s="10"/>
      <c r="S612" s="8"/>
      <c r="T612" s="8"/>
      <c r="U612" s="8"/>
      <c r="V612" s="8"/>
      <c r="W612" s="8"/>
    </row>
    <row r="613" spans="2:23" s="9" customFormat="1">
      <c r="B613" s="58"/>
      <c r="C613" s="205"/>
      <c r="D613" s="205"/>
      <c r="G613" s="8"/>
      <c r="H613" s="8"/>
      <c r="I613" s="8"/>
      <c r="J613" s="8"/>
      <c r="K613" s="58"/>
      <c r="L613" s="8"/>
      <c r="M613" s="8"/>
      <c r="N613" s="8"/>
      <c r="P613" s="8"/>
      <c r="Q613" s="10"/>
      <c r="R613" s="10"/>
      <c r="S613" s="8"/>
      <c r="T613" s="8"/>
      <c r="U613" s="8"/>
      <c r="V613" s="8"/>
      <c r="W613" s="8"/>
    </row>
    <row r="614" spans="2:23" s="9" customFormat="1">
      <c r="B614" s="58"/>
      <c r="C614" s="205"/>
      <c r="D614" s="205"/>
      <c r="G614" s="8"/>
      <c r="H614" s="8"/>
      <c r="I614" s="8"/>
      <c r="J614" s="8"/>
      <c r="K614" s="58"/>
      <c r="L614" s="8"/>
      <c r="M614" s="8"/>
      <c r="N614" s="8"/>
      <c r="P614" s="8"/>
      <c r="Q614" s="10"/>
      <c r="R614" s="10"/>
      <c r="S614" s="8"/>
      <c r="T614" s="8"/>
      <c r="U614" s="8"/>
      <c r="V614" s="8"/>
      <c r="W614" s="8"/>
    </row>
    <row r="615" spans="2:23" s="9" customFormat="1">
      <c r="B615" s="58"/>
      <c r="C615" s="205"/>
      <c r="D615" s="205"/>
      <c r="G615" s="8"/>
      <c r="H615" s="8"/>
      <c r="I615" s="8"/>
      <c r="J615" s="8"/>
      <c r="K615" s="58"/>
      <c r="L615" s="8"/>
      <c r="M615" s="8"/>
      <c r="N615" s="8"/>
      <c r="P615" s="8"/>
      <c r="Q615" s="10"/>
      <c r="R615" s="10"/>
      <c r="S615" s="8"/>
      <c r="T615" s="8"/>
      <c r="U615" s="8"/>
      <c r="V615" s="8"/>
      <c r="W615" s="8"/>
    </row>
    <row r="616" spans="2:23" s="9" customFormat="1">
      <c r="B616" s="58"/>
      <c r="C616" s="205"/>
      <c r="D616" s="205"/>
      <c r="G616" s="8"/>
      <c r="H616" s="8"/>
      <c r="I616" s="8"/>
      <c r="J616" s="8"/>
      <c r="K616" s="58"/>
      <c r="L616" s="8"/>
      <c r="M616" s="8"/>
      <c r="N616" s="8"/>
      <c r="P616" s="8"/>
      <c r="Q616" s="10"/>
      <c r="R616" s="10"/>
      <c r="S616" s="8"/>
      <c r="T616" s="8"/>
      <c r="U616" s="8"/>
      <c r="V616" s="8"/>
      <c r="W616" s="8"/>
    </row>
    <row r="617" spans="2:23" s="9" customFormat="1">
      <c r="B617" s="58"/>
      <c r="C617" s="205"/>
      <c r="D617" s="205"/>
      <c r="G617" s="8"/>
      <c r="H617" s="8"/>
      <c r="I617" s="8"/>
      <c r="J617" s="8"/>
      <c r="K617" s="58"/>
      <c r="L617" s="8"/>
      <c r="M617" s="8"/>
      <c r="N617" s="8"/>
      <c r="P617" s="8"/>
      <c r="Q617" s="10"/>
      <c r="R617" s="10"/>
      <c r="S617" s="8"/>
      <c r="T617" s="8"/>
      <c r="U617" s="8"/>
      <c r="V617" s="8"/>
      <c r="W617" s="8"/>
    </row>
    <row r="618" spans="2:23" s="9" customFormat="1">
      <c r="B618" s="58"/>
      <c r="C618" s="205"/>
      <c r="D618" s="205"/>
      <c r="G618" s="8"/>
      <c r="H618" s="8"/>
      <c r="I618" s="8"/>
      <c r="J618" s="8"/>
      <c r="K618" s="58"/>
      <c r="L618" s="8"/>
      <c r="M618" s="8"/>
      <c r="N618" s="8"/>
      <c r="P618" s="8"/>
      <c r="Q618" s="10"/>
      <c r="R618" s="10"/>
      <c r="S618" s="8"/>
      <c r="T618" s="8"/>
      <c r="U618" s="8"/>
      <c r="V618" s="8"/>
      <c r="W618" s="8"/>
    </row>
    <row r="619" spans="2:23" s="9" customFormat="1">
      <c r="B619" s="58"/>
      <c r="C619" s="205"/>
      <c r="D619" s="205"/>
      <c r="G619" s="8"/>
      <c r="H619" s="8"/>
      <c r="I619" s="8"/>
      <c r="J619" s="8"/>
      <c r="K619" s="58"/>
      <c r="L619" s="8"/>
      <c r="M619" s="8"/>
      <c r="N619" s="8"/>
      <c r="P619" s="8"/>
      <c r="Q619" s="10"/>
      <c r="R619" s="10"/>
      <c r="S619" s="8"/>
      <c r="T619" s="8"/>
      <c r="U619" s="8"/>
      <c r="V619" s="8"/>
      <c r="W619" s="8"/>
    </row>
    <row r="620" spans="2:23" s="9" customFormat="1">
      <c r="B620" s="58"/>
      <c r="C620" s="205"/>
      <c r="D620" s="205"/>
      <c r="G620" s="8"/>
      <c r="H620" s="8"/>
      <c r="I620" s="8"/>
      <c r="J620" s="8"/>
      <c r="K620" s="58"/>
      <c r="L620" s="8"/>
      <c r="M620" s="8"/>
      <c r="N620" s="8"/>
      <c r="P620" s="8"/>
      <c r="Q620" s="10"/>
      <c r="R620" s="10"/>
      <c r="S620" s="8"/>
      <c r="T620" s="8"/>
      <c r="U620" s="8"/>
      <c r="V620" s="8"/>
      <c r="W620" s="8"/>
    </row>
    <row r="621" spans="2:23" s="9" customFormat="1">
      <c r="B621" s="58"/>
      <c r="C621" s="205"/>
      <c r="D621" s="205"/>
      <c r="G621" s="8"/>
      <c r="H621" s="8"/>
      <c r="I621" s="8"/>
      <c r="J621" s="8"/>
      <c r="K621" s="58"/>
      <c r="L621" s="8"/>
      <c r="M621" s="8"/>
      <c r="N621" s="8"/>
      <c r="P621" s="8"/>
      <c r="Q621" s="10"/>
      <c r="R621" s="10"/>
      <c r="S621" s="8"/>
      <c r="T621" s="8"/>
      <c r="U621" s="8"/>
      <c r="V621" s="8"/>
      <c r="W621" s="8"/>
    </row>
    <row r="622" spans="2:23" s="9" customFormat="1">
      <c r="B622" s="58"/>
      <c r="C622" s="205"/>
      <c r="D622" s="205"/>
      <c r="G622" s="8"/>
      <c r="H622" s="8"/>
      <c r="I622" s="8"/>
      <c r="J622" s="8"/>
      <c r="K622" s="58"/>
      <c r="L622" s="8"/>
      <c r="M622" s="8"/>
      <c r="N622" s="8"/>
      <c r="P622" s="8"/>
      <c r="Q622" s="10"/>
      <c r="R622" s="10"/>
      <c r="S622" s="8"/>
      <c r="T622" s="8"/>
      <c r="U622" s="8"/>
      <c r="V622" s="8"/>
      <c r="W622" s="8"/>
    </row>
    <row r="623" spans="2:23" s="9" customFormat="1">
      <c r="B623" s="58"/>
      <c r="C623" s="205"/>
      <c r="D623" s="205"/>
      <c r="G623" s="8"/>
      <c r="H623" s="8"/>
      <c r="I623" s="8"/>
      <c r="J623" s="8"/>
      <c r="K623" s="58"/>
      <c r="L623" s="8"/>
      <c r="M623" s="8"/>
      <c r="N623" s="8"/>
      <c r="P623" s="8"/>
      <c r="Q623" s="10"/>
      <c r="R623" s="10"/>
      <c r="S623" s="8"/>
      <c r="T623" s="8"/>
      <c r="U623" s="8"/>
      <c r="V623" s="8"/>
      <c r="W623" s="8"/>
    </row>
    <row r="624" spans="2:23" s="9" customFormat="1">
      <c r="B624" s="58"/>
      <c r="C624" s="205"/>
      <c r="D624" s="205"/>
      <c r="G624" s="8"/>
      <c r="H624" s="8"/>
      <c r="I624" s="8"/>
      <c r="J624" s="8"/>
      <c r="K624" s="58"/>
      <c r="L624" s="8"/>
      <c r="M624" s="8"/>
      <c r="N624" s="8"/>
      <c r="P624" s="8"/>
      <c r="Q624" s="10"/>
      <c r="R624" s="10"/>
      <c r="S624" s="8"/>
      <c r="T624" s="8"/>
      <c r="U624" s="8"/>
      <c r="V624" s="8"/>
      <c r="W624" s="8"/>
    </row>
    <row r="625" spans="2:23" s="9" customFormat="1">
      <c r="B625" s="58"/>
      <c r="C625" s="205"/>
      <c r="D625" s="205"/>
      <c r="G625" s="8"/>
      <c r="H625" s="8"/>
      <c r="I625" s="8"/>
      <c r="J625" s="8"/>
      <c r="K625" s="58"/>
      <c r="L625" s="8"/>
      <c r="M625" s="8"/>
      <c r="N625" s="8"/>
      <c r="P625" s="8"/>
      <c r="Q625" s="10"/>
      <c r="R625" s="10"/>
      <c r="S625" s="8"/>
      <c r="T625" s="8"/>
      <c r="U625" s="8"/>
      <c r="V625" s="8"/>
      <c r="W625" s="8"/>
    </row>
    <row r="626" spans="2:23" s="9" customFormat="1">
      <c r="B626" s="58"/>
      <c r="C626" s="205"/>
      <c r="D626" s="205"/>
      <c r="G626" s="8"/>
      <c r="H626" s="8"/>
      <c r="I626" s="8"/>
      <c r="J626" s="8"/>
      <c r="K626" s="58"/>
      <c r="L626" s="8"/>
      <c r="M626" s="8"/>
      <c r="N626" s="8"/>
      <c r="P626" s="8"/>
      <c r="Q626" s="10"/>
      <c r="R626" s="10"/>
      <c r="S626" s="8"/>
      <c r="T626" s="8"/>
      <c r="U626" s="8"/>
      <c r="V626" s="8"/>
      <c r="W626" s="8"/>
    </row>
    <row r="627" spans="2:23" s="9" customFormat="1">
      <c r="B627" s="58"/>
      <c r="C627" s="205"/>
      <c r="D627" s="205"/>
      <c r="G627" s="8"/>
      <c r="H627" s="8"/>
      <c r="I627" s="8"/>
      <c r="J627" s="8"/>
      <c r="K627" s="58"/>
      <c r="L627" s="8"/>
      <c r="M627" s="8"/>
      <c r="N627" s="8"/>
      <c r="P627" s="8"/>
      <c r="Q627" s="10"/>
      <c r="R627" s="10"/>
      <c r="S627" s="8"/>
      <c r="T627" s="8"/>
      <c r="U627" s="8"/>
      <c r="V627" s="8"/>
      <c r="W627" s="8"/>
    </row>
    <row r="628" spans="2:23" s="9" customFormat="1">
      <c r="B628" s="58"/>
      <c r="C628" s="205"/>
      <c r="D628" s="205"/>
      <c r="G628" s="8"/>
      <c r="H628" s="8"/>
      <c r="I628" s="8"/>
      <c r="J628" s="8"/>
      <c r="K628" s="58"/>
      <c r="L628" s="8"/>
      <c r="M628" s="8"/>
      <c r="N628" s="8"/>
      <c r="P628" s="8"/>
      <c r="Q628" s="10"/>
      <c r="R628" s="10"/>
      <c r="S628" s="8"/>
      <c r="T628" s="8"/>
      <c r="U628" s="8"/>
      <c r="V628" s="8"/>
      <c r="W628" s="8"/>
    </row>
    <row r="629" spans="2:23" s="9" customFormat="1">
      <c r="B629" s="58"/>
      <c r="C629" s="205"/>
      <c r="D629" s="205"/>
      <c r="G629" s="8"/>
      <c r="H629" s="8"/>
      <c r="I629" s="8"/>
      <c r="J629" s="8"/>
      <c r="K629" s="58"/>
      <c r="L629" s="8"/>
      <c r="M629" s="8"/>
      <c r="N629" s="8"/>
      <c r="P629" s="8"/>
      <c r="Q629" s="10"/>
      <c r="R629" s="10"/>
      <c r="S629" s="8"/>
      <c r="T629" s="8"/>
      <c r="U629" s="8"/>
      <c r="V629" s="8"/>
      <c r="W629" s="8"/>
    </row>
    <row r="630" spans="2:23" s="9" customFormat="1">
      <c r="B630" s="58"/>
      <c r="C630" s="205"/>
      <c r="D630" s="205"/>
      <c r="G630" s="8"/>
      <c r="H630" s="8"/>
      <c r="I630" s="8"/>
      <c r="J630" s="8"/>
      <c r="K630" s="58"/>
      <c r="L630" s="8"/>
      <c r="M630" s="8"/>
      <c r="N630" s="8"/>
      <c r="P630" s="8"/>
      <c r="Q630" s="10"/>
      <c r="R630" s="10"/>
      <c r="S630" s="8"/>
      <c r="T630" s="8"/>
      <c r="U630" s="8"/>
      <c r="V630" s="8"/>
      <c r="W630" s="8"/>
    </row>
    <row r="631" spans="2:23" s="9" customFormat="1">
      <c r="B631" s="58"/>
      <c r="C631" s="205"/>
      <c r="D631" s="205"/>
      <c r="G631" s="8"/>
      <c r="H631" s="8"/>
      <c r="I631" s="8"/>
      <c r="J631" s="8"/>
      <c r="K631" s="58"/>
      <c r="L631" s="8"/>
      <c r="M631" s="8"/>
      <c r="N631" s="8"/>
      <c r="P631" s="8"/>
      <c r="Q631" s="10"/>
      <c r="R631" s="10"/>
      <c r="S631" s="8"/>
      <c r="T631" s="8"/>
      <c r="U631" s="8"/>
      <c r="V631" s="8"/>
      <c r="W631" s="8"/>
    </row>
    <row r="632" spans="2:23" s="9" customFormat="1">
      <c r="B632" s="58"/>
      <c r="C632" s="205"/>
      <c r="D632" s="205"/>
      <c r="G632" s="8"/>
      <c r="H632" s="8"/>
      <c r="I632" s="8"/>
      <c r="J632" s="8"/>
      <c r="K632" s="58"/>
      <c r="L632" s="8"/>
      <c r="M632" s="8"/>
      <c r="N632" s="8"/>
      <c r="P632" s="8"/>
      <c r="Q632" s="10"/>
      <c r="R632" s="10"/>
      <c r="S632" s="8"/>
      <c r="T632" s="8"/>
      <c r="U632" s="8"/>
      <c r="V632" s="8"/>
      <c r="W632" s="8"/>
    </row>
    <row r="633" spans="2:23" s="9" customFormat="1">
      <c r="B633" s="58"/>
      <c r="C633" s="205"/>
      <c r="D633" s="205"/>
      <c r="G633" s="8"/>
      <c r="H633" s="8"/>
      <c r="I633" s="8"/>
      <c r="J633" s="8"/>
      <c r="K633" s="58"/>
      <c r="L633" s="8"/>
      <c r="M633" s="8"/>
      <c r="N633" s="8"/>
      <c r="P633" s="8"/>
      <c r="Q633" s="10"/>
      <c r="R633" s="10"/>
      <c r="S633" s="8"/>
      <c r="T633" s="8"/>
      <c r="U633" s="8"/>
      <c r="V633" s="8"/>
      <c r="W633" s="8"/>
    </row>
    <row r="634" spans="2:23" s="9" customFormat="1">
      <c r="B634" s="58"/>
      <c r="C634" s="205"/>
      <c r="D634" s="205"/>
      <c r="G634" s="8"/>
      <c r="H634" s="8"/>
      <c r="I634" s="8"/>
      <c r="J634" s="8"/>
      <c r="K634" s="58"/>
      <c r="L634" s="8"/>
      <c r="M634" s="8"/>
      <c r="N634" s="8"/>
      <c r="P634" s="8"/>
      <c r="Q634" s="10"/>
      <c r="R634" s="10"/>
      <c r="S634" s="8"/>
      <c r="T634" s="8"/>
      <c r="U634" s="8"/>
      <c r="V634" s="8"/>
      <c r="W634" s="8"/>
    </row>
    <row r="635" spans="2:23" s="9" customFormat="1">
      <c r="B635" s="58"/>
      <c r="C635" s="205"/>
      <c r="D635" s="205"/>
      <c r="G635" s="8"/>
      <c r="H635" s="8"/>
      <c r="I635" s="8"/>
      <c r="J635" s="8"/>
      <c r="K635" s="58"/>
      <c r="L635" s="8"/>
      <c r="M635" s="8"/>
      <c r="N635" s="8"/>
      <c r="P635" s="8"/>
      <c r="Q635" s="10"/>
      <c r="R635" s="10"/>
      <c r="S635" s="8"/>
      <c r="T635" s="8"/>
      <c r="U635" s="8"/>
      <c r="V635" s="8"/>
      <c r="W635" s="8"/>
    </row>
    <row r="636" spans="2:23" s="9" customFormat="1">
      <c r="B636" s="58"/>
      <c r="C636" s="205"/>
      <c r="D636" s="205"/>
      <c r="G636" s="8"/>
      <c r="H636" s="8"/>
      <c r="I636" s="8"/>
      <c r="J636" s="8"/>
      <c r="K636" s="58"/>
      <c r="L636" s="8"/>
      <c r="M636" s="8"/>
      <c r="N636" s="8"/>
      <c r="P636" s="8"/>
      <c r="Q636" s="10"/>
      <c r="R636" s="10"/>
      <c r="S636" s="8"/>
      <c r="T636" s="8"/>
      <c r="U636" s="8"/>
      <c r="V636" s="8"/>
      <c r="W636" s="8"/>
    </row>
    <row r="637" spans="2:23" s="9" customFormat="1">
      <c r="B637" s="58"/>
      <c r="C637" s="205"/>
      <c r="D637" s="205"/>
      <c r="G637" s="8"/>
      <c r="H637" s="8"/>
      <c r="I637" s="8"/>
      <c r="J637" s="8"/>
      <c r="K637" s="58"/>
      <c r="L637" s="8"/>
      <c r="M637" s="8"/>
      <c r="N637" s="8"/>
      <c r="P637" s="8"/>
      <c r="Q637" s="10"/>
      <c r="R637" s="10"/>
      <c r="S637" s="8"/>
      <c r="T637" s="8"/>
      <c r="U637" s="8"/>
      <c r="V637" s="8"/>
      <c r="W637" s="8"/>
    </row>
    <row r="638" spans="2:23" s="9" customFormat="1">
      <c r="B638" s="58"/>
      <c r="C638" s="205"/>
      <c r="D638" s="205"/>
      <c r="G638" s="8"/>
      <c r="H638" s="8"/>
      <c r="I638" s="8"/>
      <c r="J638" s="8"/>
      <c r="K638" s="58"/>
      <c r="L638" s="8"/>
      <c r="M638" s="8"/>
      <c r="N638" s="8"/>
      <c r="P638" s="8"/>
      <c r="Q638" s="10"/>
      <c r="R638" s="10"/>
      <c r="S638" s="8"/>
      <c r="T638" s="8"/>
      <c r="U638" s="8"/>
      <c r="V638" s="8"/>
      <c r="W638" s="8"/>
    </row>
    <row r="639" spans="2:23" s="9" customFormat="1">
      <c r="B639" s="58"/>
      <c r="C639" s="205"/>
      <c r="D639" s="205"/>
      <c r="G639" s="8"/>
      <c r="H639" s="8"/>
      <c r="I639" s="8"/>
      <c r="J639" s="8"/>
      <c r="K639" s="58"/>
      <c r="L639" s="8"/>
      <c r="M639" s="8"/>
      <c r="N639" s="8"/>
      <c r="P639" s="8"/>
      <c r="Q639" s="10"/>
      <c r="R639" s="10"/>
      <c r="S639" s="8"/>
      <c r="T639" s="8"/>
      <c r="U639" s="8"/>
      <c r="V639" s="8"/>
      <c r="W639" s="8"/>
    </row>
    <row r="640" spans="2:23" s="9" customFormat="1">
      <c r="B640" s="58"/>
      <c r="C640" s="205"/>
      <c r="D640" s="205"/>
      <c r="G640" s="8"/>
      <c r="H640" s="8"/>
      <c r="I640" s="8"/>
      <c r="J640" s="8"/>
      <c r="K640" s="58"/>
      <c r="L640" s="8"/>
      <c r="M640" s="8"/>
      <c r="N640" s="8"/>
      <c r="P640" s="8"/>
      <c r="Q640" s="10"/>
      <c r="R640" s="10"/>
      <c r="S640" s="8"/>
      <c r="T640" s="8"/>
      <c r="U640" s="8"/>
      <c r="V640" s="8"/>
      <c r="W640" s="8"/>
    </row>
    <row r="641" spans="2:23" s="9" customFormat="1">
      <c r="B641" s="58"/>
      <c r="C641" s="205"/>
      <c r="D641" s="205"/>
      <c r="G641" s="8"/>
      <c r="H641" s="8"/>
      <c r="I641" s="8"/>
      <c r="J641" s="8"/>
      <c r="K641" s="58"/>
      <c r="L641" s="8"/>
      <c r="M641" s="8"/>
      <c r="N641" s="8"/>
      <c r="P641" s="8"/>
      <c r="Q641" s="10"/>
      <c r="R641" s="10"/>
      <c r="S641" s="8"/>
      <c r="T641" s="8"/>
      <c r="U641" s="8"/>
      <c r="V641" s="8"/>
      <c r="W641" s="8"/>
    </row>
    <row r="642" spans="2:23" s="9" customFormat="1">
      <c r="B642" s="58"/>
      <c r="C642" s="205"/>
      <c r="D642" s="205"/>
      <c r="G642" s="8"/>
      <c r="H642" s="8"/>
      <c r="I642" s="8"/>
      <c r="J642" s="8"/>
      <c r="K642" s="58"/>
      <c r="L642" s="8"/>
      <c r="M642" s="8"/>
      <c r="N642" s="8"/>
      <c r="P642" s="8"/>
      <c r="Q642" s="10"/>
      <c r="R642" s="10"/>
      <c r="S642" s="8"/>
      <c r="T642" s="8"/>
      <c r="U642" s="8"/>
      <c r="V642" s="8"/>
      <c r="W642" s="8"/>
    </row>
    <row r="643" spans="2:23" s="9" customFormat="1">
      <c r="B643" s="58"/>
      <c r="C643" s="205"/>
      <c r="D643" s="205"/>
      <c r="G643" s="8"/>
      <c r="H643" s="8"/>
      <c r="I643" s="8"/>
      <c r="J643" s="8"/>
      <c r="K643" s="58"/>
      <c r="L643" s="8"/>
      <c r="M643" s="8"/>
      <c r="N643" s="8"/>
      <c r="P643" s="8"/>
      <c r="Q643" s="10"/>
      <c r="R643" s="10"/>
      <c r="S643" s="8"/>
      <c r="T643" s="8"/>
      <c r="U643" s="8"/>
      <c r="V643" s="8"/>
      <c r="W643" s="8"/>
    </row>
    <row r="644" spans="2:23" s="9" customFormat="1">
      <c r="B644" s="58"/>
      <c r="C644" s="205"/>
      <c r="D644" s="205"/>
      <c r="G644" s="8"/>
      <c r="H644" s="8"/>
      <c r="I644" s="8"/>
      <c r="J644" s="8"/>
      <c r="K644" s="58"/>
      <c r="L644" s="8"/>
      <c r="M644" s="8"/>
      <c r="N644" s="8"/>
      <c r="P644" s="8"/>
      <c r="Q644" s="10"/>
      <c r="R644" s="10"/>
      <c r="S644" s="8"/>
      <c r="T644" s="8"/>
      <c r="U644" s="8"/>
      <c r="V644" s="8"/>
      <c r="W644" s="8"/>
    </row>
    <row r="645" spans="2:23" s="9" customFormat="1">
      <c r="B645" s="58"/>
      <c r="C645" s="205"/>
      <c r="D645" s="205"/>
      <c r="G645" s="8"/>
      <c r="H645" s="8"/>
      <c r="I645" s="8"/>
      <c r="J645" s="8"/>
      <c r="K645" s="58"/>
      <c r="L645" s="8"/>
      <c r="M645" s="8"/>
      <c r="N645" s="8"/>
      <c r="P645" s="8"/>
      <c r="Q645" s="10"/>
      <c r="R645" s="10"/>
      <c r="S645" s="8"/>
      <c r="T645" s="8"/>
      <c r="U645" s="8"/>
      <c r="V645" s="8"/>
      <c r="W645" s="8"/>
    </row>
    <row r="646" spans="2:23" s="9" customFormat="1">
      <c r="B646" s="58"/>
      <c r="C646" s="205"/>
      <c r="D646" s="205"/>
      <c r="G646" s="8"/>
      <c r="H646" s="8"/>
      <c r="I646" s="8"/>
      <c r="J646" s="8"/>
      <c r="K646" s="58"/>
      <c r="L646" s="8"/>
      <c r="M646" s="8"/>
      <c r="N646" s="8"/>
      <c r="P646" s="8"/>
      <c r="Q646" s="10"/>
      <c r="R646" s="10"/>
      <c r="S646" s="8"/>
      <c r="T646" s="8"/>
      <c r="U646" s="8"/>
      <c r="V646" s="8"/>
      <c r="W646" s="8"/>
    </row>
    <row r="647" spans="2:23" s="9" customFormat="1">
      <c r="B647" s="58"/>
      <c r="C647" s="205"/>
      <c r="D647" s="205"/>
      <c r="G647" s="8"/>
      <c r="H647" s="8"/>
      <c r="I647" s="8"/>
      <c r="J647" s="8"/>
      <c r="K647" s="58"/>
      <c r="L647" s="8"/>
      <c r="M647" s="8"/>
      <c r="N647" s="8"/>
      <c r="P647" s="8"/>
      <c r="Q647" s="10"/>
      <c r="R647" s="10"/>
      <c r="S647" s="8"/>
      <c r="T647" s="8"/>
      <c r="U647" s="8"/>
      <c r="V647" s="8"/>
      <c r="W647" s="8"/>
    </row>
    <row r="648" spans="2:23" s="9" customFormat="1">
      <c r="B648" s="58"/>
      <c r="C648" s="205"/>
      <c r="D648" s="205"/>
      <c r="G648" s="8"/>
      <c r="H648" s="8"/>
      <c r="I648" s="8"/>
      <c r="J648" s="8"/>
      <c r="K648" s="58"/>
      <c r="L648" s="8"/>
      <c r="M648" s="8"/>
      <c r="N648" s="8"/>
      <c r="P648" s="8"/>
      <c r="Q648" s="10"/>
      <c r="R648" s="10"/>
      <c r="S648" s="8"/>
      <c r="T648" s="8"/>
      <c r="U648" s="8"/>
      <c r="V648" s="8"/>
      <c r="W648" s="8"/>
    </row>
    <row r="649" spans="2:23" s="9" customFormat="1">
      <c r="B649" s="58"/>
      <c r="C649" s="205"/>
      <c r="D649" s="205"/>
      <c r="G649" s="8"/>
      <c r="H649" s="8"/>
      <c r="I649" s="8"/>
      <c r="J649" s="8"/>
      <c r="K649" s="58"/>
      <c r="L649" s="8"/>
      <c r="M649" s="8"/>
      <c r="N649" s="8"/>
      <c r="P649" s="8"/>
      <c r="Q649" s="10"/>
      <c r="R649" s="10"/>
      <c r="S649" s="8"/>
      <c r="T649" s="8"/>
      <c r="U649" s="8"/>
      <c r="V649" s="8"/>
      <c r="W649" s="8"/>
    </row>
    <row r="650" spans="2:23" s="9" customFormat="1">
      <c r="B650" s="58"/>
      <c r="C650" s="205"/>
      <c r="D650" s="205"/>
      <c r="G650" s="8"/>
      <c r="H650" s="8"/>
      <c r="I650" s="8"/>
      <c r="J650" s="8"/>
      <c r="K650" s="58"/>
      <c r="L650" s="8"/>
      <c r="M650" s="8"/>
      <c r="N650" s="8"/>
      <c r="P650" s="8"/>
      <c r="Q650" s="10"/>
      <c r="R650" s="10"/>
      <c r="S650" s="8"/>
      <c r="T650" s="8"/>
      <c r="U650" s="8"/>
      <c r="V650" s="8"/>
      <c r="W650" s="8"/>
    </row>
    <row r="651" spans="2:23" s="9" customFormat="1">
      <c r="B651" s="58"/>
      <c r="C651" s="205"/>
      <c r="D651" s="205"/>
      <c r="G651" s="8"/>
      <c r="H651" s="8"/>
      <c r="I651" s="8"/>
      <c r="J651" s="8"/>
      <c r="K651" s="58"/>
      <c r="L651" s="8"/>
      <c r="M651" s="8"/>
      <c r="N651" s="8"/>
      <c r="P651" s="8"/>
      <c r="Q651" s="10"/>
      <c r="R651" s="10"/>
      <c r="S651" s="8"/>
      <c r="T651" s="8"/>
      <c r="U651" s="8"/>
      <c r="V651" s="8"/>
      <c r="W651" s="8"/>
    </row>
    <row r="652" spans="2:23" s="9" customFormat="1">
      <c r="B652" s="58"/>
      <c r="C652" s="205"/>
      <c r="D652" s="205"/>
      <c r="G652" s="8"/>
      <c r="H652" s="8"/>
      <c r="I652" s="8"/>
      <c r="J652" s="8"/>
      <c r="K652" s="58"/>
      <c r="L652" s="8"/>
      <c r="M652" s="8"/>
      <c r="N652" s="8"/>
      <c r="P652" s="8"/>
      <c r="Q652" s="10"/>
      <c r="R652" s="10"/>
      <c r="S652" s="8"/>
      <c r="T652" s="8"/>
      <c r="U652" s="8"/>
      <c r="V652" s="8"/>
      <c r="W652" s="8"/>
    </row>
    <row r="653" spans="2:23" s="9" customFormat="1">
      <c r="B653" s="58"/>
      <c r="C653" s="205"/>
      <c r="D653" s="205"/>
      <c r="G653" s="8"/>
      <c r="H653" s="8"/>
      <c r="I653" s="8"/>
      <c r="J653" s="8"/>
      <c r="K653" s="58"/>
      <c r="L653" s="8"/>
      <c r="M653" s="8"/>
      <c r="N653" s="8"/>
      <c r="P653" s="8"/>
      <c r="Q653" s="10"/>
      <c r="R653" s="10"/>
      <c r="S653" s="8"/>
      <c r="T653" s="8"/>
      <c r="U653" s="8"/>
      <c r="V653" s="8"/>
      <c r="W653" s="8"/>
    </row>
    <row r="654" spans="2:23" s="9" customFormat="1">
      <c r="B654" s="58"/>
      <c r="C654" s="205"/>
      <c r="D654" s="205"/>
      <c r="G654" s="8"/>
      <c r="H654" s="8"/>
      <c r="I654" s="8"/>
      <c r="J654" s="8"/>
      <c r="K654" s="58"/>
      <c r="L654" s="8"/>
      <c r="M654" s="8"/>
      <c r="N654" s="8"/>
      <c r="P654" s="8"/>
      <c r="Q654" s="10"/>
      <c r="R654" s="10"/>
      <c r="S654" s="8"/>
      <c r="T654" s="8"/>
      <c r="U654" s="8"/>
      <c r="V654" s="8"/>
      <c r="W654" s="8"/>
    </row>
    <row r="655" spans="2:23" s="9" customFormat="1">
      <c r="B655" s="58"/>
      <c r="C655" s="205"/>
      <c r="D655" s="205"/>
      <c r="G655" s="8"/>
      <c r="H655" s="8"/>
      <c r="I655" s="8"/>
      <c r="J655" s="8"/>
      <c r="K655" s="58"/>
      <c r="L655" s="8"/>
      <c r="M655" s="8"/>
      <c r="N655" s="8"/>
      <c r="P655" s="8"/>
      <c r="Q655" s="10"/>
      <c r="R655" s="10"/>
      <c r="S655" s="8"/>
      <c r="T655" s="8"/>
      <c r="U655" s="8"/>
      <c r="V655" s="8"/>
      <c r="W655" s="8"/>
    </row>
    <row r="656" spans="2:23" s="9" customFormat="1">
      <c r="B656" s="58"/>
      <c r="C656" s="205"/>
      <c r="D656" s="205"/>
      <c r="G656" s="8"/>
      <c r="H656" s="8"/>
      <c r="I656" s="8"/>
      <c r="J656" s="8"/>
      <c r="K656" s="58"/>
      <c r="L656" s="8"/>
      <c r="M656" s="8"/>
      <c r="N656" s="8"/>
      <c r="P656" s="8"/>
      <c r="Q656" s="10"/>
      <c r="R656" s="10"/>
      <c r="S656" s="8"/>
      <c r="T656" s="8"/>
      <c r="U656" s="8"/>
      <c r="V656" s="8"/>
      <c r="W656" s="8"/>
    </row>
    <row r="657" spans="2:23" s="9" customFormat="1">
      <c r="B657" s="58"/>
      <c r="C657" s="205"/>
      <c r="D657" s="205"/>
      <c r="G657" s="8"/>
      <c r="H657" s="8"/>
      <c r="I657" s="8"/>
      <c r="J657" s="8"/>
      <c r="K657" s="58"/>
      <c r="L657" s="8"/>
      <c r="M657" s="8"/>
      <c r="N657" s="8"/>
      <c r="P657" s="8"/>
      <c r="Q657" s="10"/>
      <c r="R657" s="10"/>
      <c r="S657" s="8"/>
      <c r="T657" s="8"/>
      <c r="U657" s="8"/>
      <c r="V657" s="8"/>
      <c r="W657" s="8"/>
    </row>
    <row r="658" spans="2:23" s="9" customFormat="1">
      <c r="B658" s="58"/>
      <c r="C658" s="205"/>
      <c r="D658" s="205"/>
      <c r="G658" s="8"/>
      <c r="H658" s="8"/>
      <c r="I658" s="8"/>
      <c r="J658" s="8"/>
      <c r="K658" s="58"/>
      <c r="L658" s="8"/>
      <c r="M658" s="8"/>
      <c r="N658" s="8"/>
      <c r="P658" s="8"/>
      <c r="Q658" s="10"/>
      <c r="R658" s="10"/>
      <c r="S658" s="8"/>
      <c r="T658" s="8"/>
      <c r="U658" s="8"/>
      <c r="V658" s="8"/>
      <c r="W658" s="8"/>
    </row>
    <row r="659" spans="2:23" s="9" customFormat="1">
      <c r="B659" s="58"/>
      <c r="C659" s="205"/>
      <c r="D659" s="205"/>
      <c r="G659" s="8"/>
      <c r="H659" s="8"/>
      <c r="I659" s="8"/>
      <c r="J659" s="8"/>
      <c r="K659" s="58"/>
      <c r="L659" s="8"/>
      <c r="M659" s="8"/>
      <c r="N659" s="8"/>
      <c r="P659" s="8"/>
      <c r="Q659" s="10"/>
      <c r="R659" s="10"/>
      <c r="S659" s="8"/>
      <c r="T659" s="8"/>
      <c r="U659" s="8"/>
      <c r="V659" s="8"/>
      <c r="W659" s="8"/>
    </row>
    <row r="660" spans="2:23" s="9" customFormat="1">
      <c r="B660" s="58"/>
      <c r="C660" s="205"/>
      <c r="D660" s="205"/>
      <c r="G660" s="8"/>
      <c r="H660" s="8"/>
      <c r="I660" s="8"/>
      <c r="J660" s="8"/>
      <c r="K660" s="58"/>
      <c r="L660" s="8"/>
      <c r="M660" s="8"/>
      <c r="N660" s="8"/>
      <c r="P660" s="8"/>
      <c r="Q660" s="10"/>
      <c r="R660" s="10"/>
      <c r="S660" s="8"/>
      <c r="T660" s="8"/>
      <c r="U660" s="8"/>
      <c r="V660" s="8"/>
      <c r="W660" s="8"/>
    </row>
    <row r="661" spans="2:23" s="9" customFormat="1">
      <c r="B661" s="58"/>
      <c r="C661" s="205"/>
      <c r="D661" s="205"/>
      <c r="G661" s="8"/>
      <c r="H661" s="8"/>
      <c r="I661" s="8"/>
      <c r="J661" s="8"/>
      <c r="K661" s="58"/>
      <c r="L661" s="8"/>
      <c r="M661" s="8"/>
      <c r="N661" s="8"/>
      <c r="P661" s="8"/>
      <c r="Q661" s="10"/>
      <c r="R661" s="10"/>
      <c r="S661" s="8"/>
      <c r="T661" s="8"/>
      <c r="U661" s="8"/>
      <c r="V661" s="8"/>
      <c r="W661" s="8"/>
    </row>
    <row r="662" spans="2:23" s="9" customFormat="1">
      <c r="B662" s="58"/>
      <c r="C662" s="205"/>
      <c r="D662" s="205"/>
      <c r="G662" s="8"/>
      <c r="H662" s="8"/>
      <c r="I662" s="8"/>
      <c r="J662" s="8"/>
      <c r="K662" s="58"/>
      <c r="L662" s="8"/>
      <c r="M662" s="8"/>
      <c r="N662" s="8"/>
      <c r="P662" s="8"/>
      <c r="Q662" s="10"/>
      <c r="R662" s="10"/>
      <c r="S662" s="8"/>
      <c r="T662" s="8"/>
      <c r="U662" s="8"/>
      <c r="V662" s="8"/>
      <c r="W662" s="8"/>
    </row>
    <row r="663" spans="2:23" s="9" customFormat="1">
      <c r="B663" s="58"/>
      <c r="C663" s="205"/>
      <c r="D663" s="205"/>
      <c r="G663" s="8"/>
      <c r="H663" s="8"/>
      <c r="I663" s="8"/>
      <c r="J663" s="8"/>
      <c r="K663" s="58"/>
      <c r="L663" s="8"/>
      <c r="M663" s="8"/>
      <c r="N663" s="8"/>
      <c r="P663" s="8"/>
      <c r="Q663" s="10"/>
      <c r="R663" s="10"/>
      <c r="S663" s="8"/>
      <c r="T663" s="8"/>
      <c r="U663" s="8"/>
      <c r="V663" s="8"/>
      <c r="W663" s="8"/>
    </row>
    <row r="664" spans="2:23" s="9" customFormat="1">
      <c r="B664" s="58"/>
      <c r="C664" s="205"/>
      <c r="D664" s="205"/>
      <c r="G664" s="8"/>
      <c r="H664" s="8"/>
      <c r="I664" s="8"/>
      <c r="J664" s="8"/>
      <c r="K664" s="58"/>
      <c r="L664" s="8"/>
      <c r="M664" s="8"/>
      <c r="N664" s="8"/>
      <c r="P664" s="8"/>
      <c r="Q664" s="10"/>
      <c r="R664" s="10"/>
      <c r="S664" s="8"/>
      <c r="T664" s="8"/>
      <c r="U664" s="8"/>
      <c r="V664" s="8"/>
      <c r="W664" s="8"/>
    </row>
    <row r="665" spans="2:23" s="9" customFormat="1">
      <c r="B665" s="58"/>
      <c r="C665" s="205"/>
      <c r="D665" s="205"/>
      <c r="G665" s="8"/>
      <c r="H665" s="8"/>
      <c r="I665" s="8"/>
      <c r="J665" s="8"/>
      <c r="K665" s="58"/>
      <c r="L665" s="8"/>
      <c r="M665" s="8"/>
      <c r="N665" s="8"/>
      <c r="P665" s="8"/>
      <c r="Q665" s="10"/>
      <c r="R665" s="10"/>
      <c r="S665" s="8"/>
      <c r="T665" s="8"/>
      <c r="U665" s="8"/>
      <c r="V665" s="8"/>
      <c r="W665" s="8"/>
    </row>
    <row r="666" spans="2:23" s="9" customFormat="1">
      <c r="B666" s="58"/>
      <c r="C666" s="205"/>
      <c r="D666" s="205"/>
      <c r="G666" s="8"/>
      <c r="H666" s="8"/>
      <c r="I666" s="8"/>
      <c r="J666" s="8"/>
      <c r="K666" s="58"/>
      <c r="L666" s="8"/>
      <c r="M666" s="8"/>
      <c r="N666" s="8"/>
      <c r="P666" s="8"/>
      <c r="Q666" s="10"/>
      <c r="R666" s="10"/>
      <c r="S666" s="8"/>
      <c r="T666" s="8"/>
      <c r="U666" s="8"/>
      <c r="V666" s="8"/>
      <c r="W666" s="8"/>
    </row>
    <row r="667" spans="2:23" s="9" customFormat="1">
      <c r="B667" s="58"/>
      <c r="C667" s="205"/>
      <c r="D667" s="205"/>
      <c r="G667" s="8"/>
      <c r="H667" s="8"/>
      <c r="I667" s="8"/>
      <c r="J667" s="8"/>
      <c r="K667" s="58"/>
      <c r="L667" s="8"/>
      <c r="M667" s="8"/>
      <c r="N667" s="8"/>
      <c r="P667" s="8"/>
      <c r="Q667" s="10"/>
      <c r="R667" s="10"/>
      <c r="S667" s="8"/>
      <c r="T667" s="8"/>
      <c r="U667" s="8"/>
      <c r="V667" s="8"/>
      <c r="W667" s="8"/>
    </row>
    <row r="668" spans="2:23" s="9" customFormat="1">
      <c r="B668" s="58"/>
      <c r="C668" s="205"/>
      <c r="D668" s="205"/>
      <c r="G668" s="8"/>
      <c r="H668" s="8"/>
      <c r="I668" s="8"/>
      <c r="J668" s="8"/>
      <c r="K668" s="58"/>
      <c r="L668" s="8"/>
      <c r="M668" s="8"/>
      <c r="N668" s="8"/>
      <c r="P668" s="8"/>
      <c r="Q668" s="10"/>
      <c r="R668" s="10"/>
      <c r="S668" s="8"/>
      <c r="T668" s="8"/>
      <c r="U668" s="8"/>
      <c r="V668" s="8"/>
      <c r="W668" s="8"/>
    </row>
    <row r="669" spans="2:23" s="9" customFormat="1">
      <c r="B669" s="58"/>
      <c r="C669" s="205"/>
      <c r="D669" s="205"/>
      <c r="G669" s="8"/>
      <c r="H669" s="8"/>
      <c r="I669" s="8"/>
      <c r="J669" s="8"/>
      <c r="K669" s="58"/>
      <c r="L669" s="8"/>
      <c r="M669" s="8"/>
      <c r="N669" s="8"/>
      <c r="P669" s="8"/>
      <c r="Q669" s="10"/>
      <c r="R669" s="10"/>
      <c r="S669" s="8"/>
      <c r="T669" s="8"/>
      <c r="U669" s="8"/>
      <c r="V669" s="8"/>
      <c r="W669" s="8"/>
    </row>
    <row r="670" spans="2:23" s="9" customFormat="1">
      <c r="B670" s="58"/>
      <c r="C670" s="205"/>
      <c r="D670" s="205"/>
      <c r="G670" s="8"/>
      <c r="H670" s="8"/>
      <c r="I670" s="8"/>
      <c r="J670" s="8"/>
      <c r="K670" s="58"/>
      <c r="L670" s="8"/>
      <c r="M670" s="8"/>
      <c r="N670" s="8"/>
      <c r="P670" s="8"/>
      <c r="Q670" s="10"/>
      <c r="R670" s="10"/>
      <c r="S670" s="8"/>
      <c r="T670" s="8"/>
      <c r="U670" s="8"/>
      <c r="V670" s="8"/>
      <c r="W670" s="8"/>
    </row>
    <row r="671" spans="2:23" s="9" customFormat="1">
      <c r="B671" s="58"/>
      <c r="C671" s="205"/>
      <c r="D671" s="205"/>
      <c r="G671" s="8"/>
      <c r="H671" s="8"/>
      <c r="I671" s="8"/>
      <c r="J671" s="8"/>
      <c r="K671" s="58"/>
      <c r="L671" s="8"/>
      <c r="M671" s="8"/>
      <c r="N671" s="8"/>
      <c r="P671" s="8"/>
      <c r="Q671" s="10"/>
      <c r="R671" s="10"/>
      <c r="S671" s="8"/>
      <c r="T671" s="8"/>
      <c r="U671" s="8"/>
      <c r="V671" s="8"/>
      <c r="W671" s="8"/>
    </row>
    <row r="672" spans="2:23" s="9" customFormat="1">
      <c r="B672" s="58"/>
      <c r="C672" s="205"/>
      <c r="D672" s="205"/>
      <c r="G672" s="8"/>
      <c r="H672" s="8"/>
      <c r="I672" s="8"/>
      <c r="J672" s="8"/>
      <c r="K672" s="58"/>
      <c r="L672" s="8"/>
      <c r="M672" s="8"/>
      <c r="N672" s="8"/>
      <c r="P672" s="8"/>
      <c r="Q672" s="10"/>
      <c r="R672" s="10"/>
      <c r="S672" s="8"/>
      <c r="T672" s="8"/>
      <c r="U672" s="8"/>
      <c r="V672" s="8"/>
      <c r="W672" s="8"/>
    </row>
    <row r="673" spans="2:23" s="9" customFormat="1">
      <c r="B673" s="58"/>
      <c r="C673" s="205"/>
      <c r="D673" s="205"/>
      <c r="G673" s="8"/>
      <c r="H673" s="8"/>
      <c r="I673" s="8"/>
      <c r="J673" s="8"/>
      <c r="K673" s="58"/>
      <c r="L673" s="8"/>
      <c r="M673" s="8"/>
      <c r="N673" s="8"/>
      <c r="P673" s="8"/>
      <c r="Q673" s="10"/>
      <c r="R673" s="10"/>
      <c r="S673" s="8"/>
      <c r="T673" s="8"/>
      <c r="U673" s="8"/>
      <c r="V673" s="8"/>
      <c r="W673" s="8"/>
    </row>
    <row r="674" spans="2:23" s="9" customFormat="1">
      <c r="B674" s="58"/>
      <c r="C674" s="205"/>
      <c r="D674" s="205"/>
      <c r="G674" s="8"/>
      <c r="H674" s="8"/>
      <c r="I674" s="8"/>
      <c r="J674" s="8"/>
      <c r="K674" s="58"/>
      <c r="L674" s="8"/>
      <c r="M674" s="8"/>
      <c r="N674" s="8"/>
      <c r="P674" s="8"/>
      <c r="Q674" s="10"/>
      <c r="R674" s="10"/>
      <c r="S674" s="8"/>
      <c r="T674" s="8"/>
      <c r="U674" s="8"/>
      <c r="V674" s="8"/>
      <c r="W674" s="8"/>
    </row>
    <row r="675" spans="2:23" s="9" customFormat="1">
      <c r="B675" s="58"/>
      <c r="C675" s="205"/>
      <c r="D675" s="205"/>
      <c r="G675" s="8"/>
      <c r="H675" s="8"/>
      <c r="I675" s="8"/>
      <c r="J675" s="8"/>
      <c r="K675" s="58"/>
      <c r="L675" s="8"/>
      <c r="M675" s="8"/>
      <c r="N675" s="8"/>
      <c r="P675" s="8"/>
      <c r="Q675" s="10"/>
      <c r="R675" s="10"/>
      <c r="S675" s="8"/>
      <c r="T675" s="8"/>
      <c r="U675" s="8"/>
      <c r="V675" s="8"/>
      <c r="W675" s="8"/>
    </row>
    <row r="676" spans="2:23" s="9" customFormat="1">
      <c r="B676" s="58"/>
      <c r="C676" s="205"/>
      <c r="D676" s="205"/>
      <c r="G676" s="8"/>
      <c r="H676" s="8"/>
      <c r="I676" s="8"/>
      <c r="J676" s="8"/>
      <c r="K676" s="58"/>
      <c r="L676" s="8"/>
      <c r="M676" s="8"/>
      <c r="N676" s="8"/>
      <c r="P676" s="8"/>
      <c r="Q676" s="10"/>
      <c r="R676" s="10"/>
      <c r="S676" s="8"/>
      <c r="T676" s="8"/>
      <c r="U676" s="8"/>
      <c r="V676" s="8"/>
      <c r="W676" s="8"/>
    </row>
    <row r="677" spans="2:23" s="9" customFormat="1">
      <c r="B677" s="58"/>
      <c r="C677" s="205"/>
      <c r="D677" s="205"/>
      <c r="G677" s="8"/>
      <c r="H677" s="8"/>
      <c r="I677" s="8"/>
      <c r="J677" s="8"/>
      <c r="K677" s="58"/>
      <c r="L677" s="8"/>
      <c r="M677" s="8"/>
      <c r="N677" s="8"/>
      <c r="P677" s="8"/>
      <c r="Q677" s="10"/>
      <c r="R677" s="10"/>
      <c r="S677" s="8"/>
      <c r="T677" s="8"/>
      <c r="U677" s="8"/>
      <c r="V677" s="8"/>
      <c r="W677" s="8"/>
    </row>
    <row r="678" spans="2:23" s="9" customFormat="1">
      <c r="B678" s="58"/>
      <c r="C678" s="205"/>
      <c r="D678" s="205"/>
      <c r="G678" s="8"/>
      <c r="H678" s="8"/>
      <c r="I678" s="8"/>
      <c r="J678" s="8"/>
      <c r="K678" s="58"/>
      <c r="L678" s="8"/>
      <c r="M678" s="8"/>
      <c r="N678" s="8"/>
      <c r="P678" s="8"/>
      <c r="Q678" s="10"/>
      <c r="R678" s="10"/>
      <c r="S678" s="8"/>
      <c r="T678" s="8"/>
      <c r="U678" s="8"/>
      <c r="V678" s="8"/>
      <c r="W678" s="8"/>
    </row>
    <row r="679" spans="2:23" s="9" customFormat="1">
      <c r="B679" s="58"/>
      <c r="C679" s="205"/>
      <c r="D679" s="205"/>
      <c r="G679" s="8"/>
      <c r="H679" s="8"/>
      <c r="I679" s="8"/>
      <c r="J679" s="8"/>
      <c r="K679" s="58"/>
      <c r="L679" s="8"/>
      <c r="M679" s="8"/>
      <c r="N679" s="8"/>
      <c r="P679" s="8"/>
      <c r="Q679" s="10"/>
      <c r="R679" s="10"/>
      <c r="S679" s="8"/>
      <c r="T679" s="8"/>
      <c r="U679" s="8"/>
      <c r="V679" s="8"/>
      <c r="W679" s="8"/>
    </row>
    <row r="680" spans="2:23" s="9" customFormat="1">
      <c r="B680" s="58"/>
      <c r="C680" s="205"/>
      <c r="D680" s="205"/>
      <c r="G680" s="8"/>
      <c r="H680" s="8"/>
      <c r="I680" s="8"/>
      <c r="J680" s="8"/>
      <c r="K680" s="58"/>
      <c r="L680" s="8"/>
      <c r="M680" s="8"/>
      <c r="N680" s="8"/>
      <c r="P680" s="8"/>
      <c r="Q680" s="10"/>
      <c r="R680" s="10"/>
      <c r="S680" s="8"/>
      <c r="T680" s="8"/>
      <c r="U680" s="8"/>
      <c r="V680" s="8"/>
      <c r="W680" s="8"/>
    </row>
    <row r="681" spans="2:23" s="9" customFormat="1">
      <c r="B681" s="58"/>
      <c r="C681" s="205"/>
      <c r="D681" s="205"/>
      <c r="G681" s="8"/>
      <c r="H681" s="8"/>
      <c r="I681" s="8"/>
      <c r="J681" s="8"/>
      <c r="K681" s="58"/>
      <c r="L681" s="8"/>
      <c r="M681" s="8"/>
      <c r="N681" s="8"/>
      <c r="P681" s="8"/>
      <c r="Q681" s="10"/>
      <c r="R681" s="10"/>
      <c r="S681" s="8"/>
      <c r="T681" s="8"/>
      <c r="U681" s="8"/>
      <c r="V681" s="8"/>
      <c r="W681" s="8"/>
    </row>
    <row r="682" spans="2:23" s="9" customFormat="1">
      <c r="B682" s="58"/>
      <c r="C682" s="205"/>
      <c r="D682" s="205"/>
      <c r="G682" s="8"/>
      <c r="H682" s="8"/>
      <c r="I682" s="8"/>
      <c r="J682" s="8"/>
      <c r="K682" s="58"/>
      <c r="L682" s="8"/>
      <c r="M682" s="8"/>
      <c r="N682" s="8"/>
      <c r="P682" s="8"/>
      <c r="Q682" s="10"/>
      <c r="R682" s="10"/>
      <c r="S682" s="8"/>
      <c r="T682" s="8"/>
      <c r="U682" s="8"/>
      <c r="V682" s="8"/>
      <c r="W682" s="8"/>
    </row>
    <row r="683" spans="2:23" s="9" customFormat="1">
      <c r="B683" s="58"/>
      <c r="C683" s="205"/>
      <c r="D683" s="205"/>
      <c r="G683" s="8"/>
      <c r="H683" s="8"/>
      <c r="I683" s="8"/>
      <c r="J683" s="8"/>
      <c r="K683" s="58"/>
      <c r="L683" s="8"/>
      <c r="M683" s="8"/>
      <c r="N683" s="8"/>
      <c r="P683" s="8"/>
      <c r="Q683" s="10"/>
      <c r="R683" s="10"/>
      <c r="S683" s="8"/>
      <c r="T683" s="8"/>
      <c r="U683" s="8"/>
      <c r="V683" s="8"/>
      <c r="W683" s="8"/>
    </row>
    <row r="684" spans="2:23" s="9" customFormat="1">
      <c r="B684" s="58"/>
      <c r="C684" s="205"/>
      <c r="D684" s="205"/>
      <c r="G684" s="8"/>
      <c r="H684" s="8"/>
      <c r="I684" s="8"/>
      <c r="J684" s="8"/>
      <c r="K684" s="58"/>
      <c r="L684" s="8"/>
      <c r="M684" s="8"/>
      <c r="N684" s="8"/>
      <c r="P684" s="8"/>
      <c r="Q684" s="10"/>
      <c r="R684" s="10"/>
      <c r="S684" s="8"/>
      <c r="T684" s="8"/>
      <c r="U684" s="8"/>
      <c r="V684" s="8"/>
      <c r="W684" s="8"/>
    </row>
    <row r="685" spans="2:23" s="9" customFormat="1">
      <c r="B685" s="58"/>
      <c r="C685" s="205"/>
      <c r="D685" s="205"/>
      <c r="G685" s="8"/>
      <c r="H685" s="8"/>
      <c r="I685" s="8"/>
      <c r="J685" s="8"/>
      <c r="K685" s="58"/>
      <c r="L685" s="8"/>
      <c r="M685" s="8"/>
      <c r="N685" s="8"/>
      <c r="P685" s="8"/>
      <c r="Q685" s="10"/>
      <c r="R685" s="10"/>
      <c r="S685" s="8"/>
      <c r="T685" s="8"/>
      <c r="U685" s="8"/>
      <c r="V685" s="8"/>
      <c r="W685" s="8"/>
    </row>
    <row r="686" spans="2:23" s="9" customFormat="1">
      <c r="B686" s="58"/>
      <c r="C686" s="205"/>
      <c r="D686" s="205"/>
      <c r="G686" s="8"/>
      <c r="H686" s="8"/>
      <c r="I686" s="8"/>
      <c r="J686" s="8"/>
      <c r="K686" s="58"/>
      <c r="L686" s="8"/>
      <c r="M686" s="8"/>
      <c r="N686" s="8"/>
      <c r="P686" s="8"/>
      <c r="Q686" s="10"/>
      <c r="R686" s="10"/>
      <c r="S686" s="8"/>
      <c r="T686" s="8"/>
      <c r="U686" s="8"/>
      <c r="V686" s="8"/>
      <c r="W686" s="8"/>
    </row>
    <row r="687" spans="2:23" s="9" customFormat="1">
      <c r="B687" s="58"/>
      <c r="C687" s="205"/>
      <c r="D687" s="205"/>
      <c r="G687" s="8"/>
      <c r="H687" s="8"/>
      <c r="I687" s="8"/>
      <c r="J687" s="8"/>
      <c r="K687" s="58"/>
      <c r="L687" s="8"/>
      <c r="M687" s="8"/>
      <c r="N687" s="8"/>
      <c r="P687" s="8"/>
      <c r="Q687" s="10"/>
      <c r="R687" s="10"/>
      <c r="S687" s="8"/>
      <c r="T687" s="8"/>
      <c r="U687" s="8"/>
      <c r="V687" s="8"/>
      <c r="W687" s="8"/>
    </row>
    <row r="688" spans="2:23" s="9" customFormat="1">
      <c r="B688" s="58"/>
      <c r="C688" s="205"/>
      <c r="D688" s="205"/>
      <c r="G688" s="8"/>
      <c r="H688" s="8"/>
      <c r="I688" s="8"/>
      <c r="J688" s="8"/>
      <c r="K688" s="58"/>
      <c r="L688" s="8"/>
      <c r="M688" s="8"/>
      <c r="N688" s="8"/>
      <c r="P688" s="8"/>
      <c r="Q688" s="10"/>
      <c r="R688" s="10"/>
      <c r="S688" s="8"/>
      <c r="T688" s="8"/>
      <c r="U688" s="8"/>
      <c r="V688" s="8"/>
      <c r="W688" s="8"/>
    </row>
    <row r="689" spans="2:23" s="9" customFormat="1">
      <c r="B689" s="58"/>
      <c r="C689" s="205"/>
      <c r="D689" s="205"/>
      <c r="G689" s="8"/>
      <c r="H689" s="8"/>
      <c r="I689" s="8"/>
      <c r="J689" s="8"/>
      <c r="K689" s="58"/>
      <c r="L689" s="8"/>
      <c r="M689" s="8"/>
      <c r="N689" s="8"/>
      <c r="P689" s="8"/>
      <c r="Q689" s="10"/>
      <c r="R689" s="10"/>
      <c r="S689" s="8"/>
      <c r="T689" s="8"/>
      <c r="U689" s="8"/>
      <c r="V689" s="8"/>
      <c r="W689" s="8"/>
    </row>
    <row r="690" spans="2:23" s="9" customFormat="1">
      <c r="B690" s="58"/>
      <c r="C690" s="205"/>
      <c r="D690" s="205"/>
      <c r="G690" s="8"/>
      <c r="H690" s="8"/>
      <c r="I690" s="8"/>
      <c r="J690" s="8"/>
      <c r="K690" s="58"/>
      <c r="L690" s="8"/>
      <c r="M690" s="8"/>
      <c r="N690" s="8"/>
      <c r="P690" s="8"/>
      <c r="Q690" s="10"/>
      <c r="R690" s="10"/>
      <c r="S690" s="8"/>
      <c r="T690" s="8"/>
      <c r="U690" s="8"/>
      <c r="V690" s="8"/>
      <c r="W690" s="8"/>
    </row>
    <row r="691" spans="2:23" s="9" customFormat="1">
      <c r="B691" s="58"/>
      <c r="C691" s="205"/>
      <c r="D691" s="205"/>
      <c r="G691" s="8"/>
      <c r="H691" s="8"/>
      <c r="I691" s="8"/>
      <c r="J691" s="8"/>
      <c r="K691" s="58"/>
      <c r="L691" s="8"/>
      <c r="M691" s="8"/>
      <c r="N691" s="8"/>
      <c r="P691" s="8"/>
      <c r="Q691" s="10"/>
      <c r="R691" s="10"/>
      <c r="S691" s="8"/>
      <c r="T691" s="8"/>
      <c r="U691" s="8"/>
      <c r="V691" s="8"/>
      <c r="W691" s="8"/>
    </row>
    <row r="692" spans="2:23" s="9" customFormat="1">
      <c r="B692" s="58"/>
      <c r="C692" s="205"/>
      <c r="D692" s="205"/>
      <c r="G692" s="8"/>
      <c r="H692" s="8"/>
      <c r="I692" s="8"/>
      <c r="J692" s="8"/>
      <c r="K692" s="58"/>
      <c r="L692" s="8"/>
      <c r="M692" s="8"/>
      <c r="N692" s="8"/>
      <c r="P692" s="8"/>
      <c r="Q692" s="10"/>
      <c r="R692" s="10"/>
      <c r="S692" s="8"/>
      <c r="T692" s="8"/>
      <c r="U692" s="8"/>
      <c r="V692" s="8"/>
      <c r="W692" s="8"/>
    </row>
    <row r="693" spans="2:23" s="9" customFormat="1">
      <c r="B693" s="58"/>
      <c r="C693" s="205"/>
      <c r="D693" s="205"/>
      <c r="G693" s="8"/>
      <c r="H693" s="8"/>
      <c r="I693" s="8"/>
      <c r="J693" s="8"/>
      <c r="K693" s="58"/>
      <c r="L693" s="8"/>
      <c r="M693" s="8"/>
      <c r="N693" s="8"/>
      <c r="P693" s="8"/>
      <c r="Q693" s="10"/>
      <c r="R693" s="10"/>
      <c r="S693" s="8"/>
      <c r="T693" s="8"/>
      <c r="U693" s="8"/>
      <c r="V693" s="8"/>
      <c r="W693" s="8"/>
    </row>
    <row r="694" spans="2:23" s="9" customFormat="1">
      <c r="B694" s="58"/>
      <c r="C694" s="205"/>
      <c r="D694" s="205"/>
      <c r="G694" s="8"/>
      <c r="H694" s="8"/>
      <c r="I694" s="8"/>
      <c r="J694" s="8"/>
      <c r="K694" s="58"/>
      <c r="L694" s="8"/>
      <c r="M694" s="8"/>
      <c r="N694" s="8"/>
      <c r="P694" s="8"/>
      <c r="Q694" s="10"/>
      <c r="R694" s="10"/>
      <c r="S694" s="8"/>
      <c r="T694" s="8"/>
      <c r="U694" s="8"/>
      <c r="V694" s="8"/>
      <c r="W694" s="8"/>
    </row>
    <row r="695" spans="2:23" s="9" customFormat="1">
      <c r="B695" s="58"/>
      <c r="C695" s="205"/>
      <c r="D695" s="205"/>
      <c r="G695" s="8"/>
      <c r="H695" s="8"/>
      <c r="I695" s="8"/>
      <c r="J695" s="8"/>
      <c r="K695" s="58"/>
      <c r="L695" s="8"/>
      <c r="M695" s="8"/>
      <c r="N695" s="8"/>
      <c r="P695" s="8"/>
      <c r="Q695" s="10"/>
      <c r="R695" s="10"/>
      <c r="S695" s="8"/>
      <c r="T695" s="8"/>
      <c r="U695" s="8"/>
      <c r="V695" s="8"/>
      <c r="W695" s="8"/>
    </row>
    <row r="696" spans="2:23" s="9" customFormat="1">
      <c r="B696" s="58"/>
      <c r="C696" s="205"/>
      <c r="D696" s="205"/>
      <c r="G696" s="8"/>
      <c r="H696" s="8"/>
      <c r="I696" s="8"/>
      <c r="J696" s="8"/>
      <c r="K696" s="58"/>
      <c r="L696" s="8"/>
      <c r="M696" s="8"/>
      <c r="N696" s="8"/>
      <c r="P696" s="8"/>
      <c r="Q696" s="10"/>
      <c r="R696" s="10"/>
      <c r="S696" s="8"/>
      <c r="T696" s="8"/>
      <c r="U696" s="8"/>
      <c r="V696" s="8"/>
      <c r="W696" s="8"/>
    </row>
    <row r="697" spans="2:23" s="9" customFormat="1">
      <c r="B697" s="58"/>
      <c r="C697" s="205"/>
      <c r="D697" s="205"/>
      <c r="G697" s="8"/>
      <c r="H697" s="8"/>
      <c r="I697" s="8"/>
      <c r="J697" s="8"/>
      <c r="K697" s="58"/>
      <c r="L697" s="8"/>
      <c r="M697" s="8"/>
      <c r="N697" s="8"/>
      <c r="P697" s="8"/>
      <c r="Q697" s="10"/>
      <c r="R697" s="10"/>
      <c r="S697" s="8"/>
      <c r="T697" s="8"/>
      <c r="U697" s="8"/>
      <c r="V697" s="8"/>
      <c r="W697" s="8"/>
    </row>
    <row r="698" spans="2:23" s="9" customFormat="1">
      <c r="B698" s="58"/>
      <c r="C698" s="205"/>
      <c r="D698" s="205"/>
      <c r="G698" s="8"/>
      <c r="H698" s="8"/>
      <c r="I698" s="8"/>
      <c r="J698" s="8"/>
      <c r="K698" s="58"/>
      <c r="L698" s="8"/>
      <c r="M698" s="8"/>
      <c r="N698" s="8"/>
      <c r="P698" s="8"/>
      <c r="Q698" s="10"/>
      <c r="R698" s="10"/>
      <c r="S698" s="8"/>
      <c r="T698" s="8"/>
      <c r="U698" s="8"/>
      <c r="V698" s="8"/>
      <c r="W698" s="8"/>
    </row>
    <row r="699" spans="2:23" s="9" customFormat="1">
      <c r="B699" s="58"/>
      <c r="C699" s="205"/>
      <c r="D699" s="205"/>
      <c r="G699" s="8"/>
      <c r="H699" s="8"/>
      <c r="I699" s="8"/>
      <c r="J699" s="8"/>
      <c r="K699" s="58"/>
      <c r="L699" s="8"/>
      <c r="M699" s="8"/>
      <c r="N699" s="8"/>
      <c r="P699" s="8"/>
      <c r="Q699" s="10"/>
      <c r="R699" s="10"/>
      <c r="S699" s="8"/>
      <c r="T699" s="8"/>
      <c r="U699" s="8"/>
      <c r="V699" s="8"/>
      <c r="W699" s="8"/>
    </row>
    <row r="700" spans="2:23" s="9" customFormat="1">
      <c r="B700" s="58"/>
      <c r="C700" s="205"/>
      <c r="D700" s="205"/>
      <c r="G700" s="8"/>
      <c r="H700" s="8"/>
      <c r="I700" s="8"/>
      <c r="J700" s="8"/>
      <c r="K700" s="58"/>
      <c r="L700" s="8"/>
      <c r="M700" s="8"/>
      <c r="N700" s="8"/>
      <c r="P700" s="8"/>
      <c r="Q700" s="10"/>
      <c r="R700" s="10"/>
      <c r="S700" s="8"/>
      <c r="T700" s="8"/>
      <c r="U700" s="8"/>
      <c r="V700" s="8"/>
      <c r="W700" s="8"/>
    </row>
    <row r="701" spans="2:23" s="9" customFormat="1">
      <c r="B701" s="58"/>
      <c r="C701" s="205"/>
      <c r="D701" s="205"/>
      <c r="G701" s="8"/>
      <c r="H701" s="8"/>
      <c r="I701" s="8"/>
      <c r="J701" s="8"/>
      <c r="K701" s="58"/>
      <c r="L701" s="8"/>
      <c r="M701" s="8"/>
      <c r="N701" s="8"/>
      <c r="P701" s="8"/>
      <c r="Q701" s="10"/>
      <c r="R701" s="10"/>
      <c r="S701" s="8"/>
      <c r="T701" s="8"/>
      <c r="U701" s="8"/>
      <c r="V701" s="8"/>
      <c r="W701" s="8"/>
    </row>
    <row r="702" spans="2:23" s="9" customFormat="1">
      <c r="B702" s="58"/>
      <c r="C702" s="205"/>
      <c r="D702" s="205"/>
      <c r="G702" s="8"/>
      <c r="H702" s="8"/>
      <c r="I702" s="8"/>
      <c r="J702" s="8"/>
      <c r="K702" s="58"/>
      <c r="L702" s="8"/>
      <c r="M702" s="8"/>
      <c r="N702" s="8"/>
      <c r="P702" s="8"/>
      <c r="Q702" s="10"/>
      <c r="R702" s="10"/>
      <c r="S702" s="8"/>
      <c r="T702" s="8"/>
      <c r="U702" s="8"/>
      <c r="V702" s="8"/>
      <c r="W702" s="8"/>
    </row>
    <row r="703" spans="2:23" s="9" customFormat="1">
      <c r="B703" s="58"/>
      <c r="C703" s="205"/>
      <c r="D703" s="205"/>
      <c r="G703" s="8"/>
      <c r="H703" s="8"/>
      <c r="I703" s="8"/>
      <c r="J703" s="8"/>
      <c r="K703" s="58"/>
      <c r="L703" s="8"/>
      <c r="M703" s="8"/>
      <c r="N703" s="8"/>
      <c r="P703" s="8"/>
      <c r="Q703" s="10"/>
      <c r="R703" s="10"/>
      <c r="S703" s="8"/>
      <c r="T703" s="8"/>
      <c r="U703" s="8"/>
      <c r="V703" s="8"/>
      <c r="W703" s="8"/>
    </row>
    <row r="704" spans="2:23" s="9" customFormat="1">
      <c r="B704" s="58"/>
      <c r="C704" s="205"/>
      <c r="D704" s="205"/>
      <c r="G704" s="8"/>
      <c r="H704" s="8"/>
      <c r="I704" s="8"/>
      <c r="J704" s="8"/>
      <c r="K704" s="58"/>
      <c r="L704" s="8"/>
      <c r="M704" s="8"/>
      <c r="N704" s="8"/>
      <c r="P704" s="8"/>
      <c r="Q704" s="10"/>
      <c r="R704" s="10"/>
      <c r="S704" s="8"/>
      <c r="T704" s="8"/>
      <c r="U704" s="8"/>
      <c r="V704" s="8"/>
      <c r="W704" s="8"/>
    </row>
    <row r="705" spans="2:23" s="9" customFormat="1">
      <c r="B705" s="58"/>
      <c r="C705" s="205"/>
      <c r="D705" s="205"/>
      <c r="G705" s="8"/>
      <c r="H705" s="8"/>
      <c r="I705" s="8"/>
      <c r="J705" s="8"/>
      <c r="K705" s="58"/>
      <c r="L705" s="8"/>
      <c r="M705" s="8"/>
      <c r="N705" s="8"/>
      <c r="P705" s="8"/>
      <c r="Q705" s="10"/>
      <c r="R705" s="10"/>
      <c r="S705" s="8"/>
      <c r="T705" s="8"/>
      <c r="U705" s="8"/>
      <c r="V705" s="8"/>
      <c r="W705" s="8"/>
    </row>
    <row r="706" spans="2:23" s="9" customFormat="1">
      <c r="B706" s="58"/>
      <c r="C706" s="205"/>
      <c r="D706" s="205"/>
      <c r="G706" s="8"/>
      <c r="H706" s="8"/>
      <c r="I706" s="8"/>
      <c r="J706" s="8"/>
      <c r="K706" s="58"/>
      <c r="L706" s="8"/>
      <c r="M706" s="8"/>
      <c r="N706" s="8"/>
      <c r="P706" s="8"/>
      <c r="Q706" s="10"/>
      <c r="R706" s="10"/>
      <c r="S706" s="8"/>
      <c r="T706" s="8"/>
      <c r="U706" s="8"/>
      <c r="V706" s="8"/>
      <c r="W706" s="8"/>
    </row>
    <row r="707" spans="2:23" s="9" customFormat="1">
      <c r="B707" s="58"/>
      <c r="C707" s="205"/>
      <c r="D707" s="205"/>
      <c r="G707" s="8"/>
      <c r="H707" s="8"/>
      <c r="I707" s="8"/>
      <c r="J707" s="8"/>
      <c r="K707" s="58"/>
      <c r="L707" s="8"/>
      <c r="M707" s="8"/>
      <c r="N707" s="8"/>
      <c r="P707" s="8"/>
      <c r="Q707" s="10"/>
      <c r="R707" s="10"/>
      <c r="S707" s="8"/>
      <c r="T707" s="8"/>
      <c r="U707" s="8"/>
      <c r="V707" s="8"/>
      <c r="W707" s="8"/>
    </row>
    <row r="708" spans="2:23" s="9" customFormat="1">
      <c r="B708" s="58"/>
      <c r="C708" s="205"/>
      <c r="D708" s="205"/>
      <c r="G708" s="8"/>
      <c r="H708" s="8"/>
      <c r="I708" s="8"/>
      <c r="J708" s="8"/>
      <c r="K708" s="58"/>
      <c r="L708" s="8"/>
      <c r="M708" s="8"/>
      <c r="N708" s="8"/>
      <c r="P708" s="8"/>
      <c r="Q708" s="10"/>
      <c r="R708" s="10"/>
      <c r="S708" s="8"/>
      <c r="T708" s="8"/>
      <c r="U708" s="8"/>
      <c r="V708" s="8"/>
      <c r="W708" s="8"/>
    </row>
    <row r="709" spans="2:23" s="9" customFormat="1">
      <c r="B709" s="58"/>
      <c r="C709" s="205"/>
      <c r="D709" s="205"/>
      <c r="G709" s="8"/>
      <c r="H709" s="8"/>
      <c r="I709" s="8"/>
      <c r="J709" s="8"/>
      <c r="K709" s="58"/>
      <c r="L709" s="8"/>
      <c r="M709" s="8"/>
      <c r="N709" s="8"/>
      <c r="P709" s="8"/>
      <c r="Q709" s="10"/>
      <c r="R709" s="10"/>
      <c r="S709" s="8"/>
      <c r="T709" s="8"/>
      <c r="U709" s="8"/>
      <c r="V709" s="8"/>
      <c r="W709" s="8"/>
    </row>
    <row r="710" spans="2:23" s="9" customFormat="1">
      <c r="B710" s="58"/>
      <c r="C710" s="205"/>
      <c r="D710" s="205"/>
      <c r="G710" s="8"/>
      <c r="H710" s="8"/>
      <c r="I710" s="8"/>
      <c r="J710" s="8"/>
      <c r="K710" s="58"/>
      <c r="L710" s="8"/>
      <c r="M710" s="8"/>
      <c r="N710" s="8"/>
      <c r="P710" s="8"/>
      <c r="Q710" s="10"/>
      <c r="R710" s="10"/>
      <c r="S710" s="8"/>
      <c r="T710" s="8"/>
      <c r="U710" s="8"/>
      <c r="V710" s="8"/>
      <c r="W710" s="8"/>
    </row>
    <row r="711" spans="2:23" s="9" customFormat="1">
      <c r="B711" s="58"/>
      <c r="C711" s="205"/>
      <c r="D711" s="205"/>
      <c r="G711" s="8"/>
      <c r="H711" s="8"/>
      <c r="I711" s="8"/>
      <c r="J711" s="8"/>
      <c r="K711" s="58"/>
      <c r="L711" s="8"/>
      <c r="M711" s="8"/>
      <c r="N711" s="8"/>
      <c r="P711" s="8"/>
      <c r="Q711" s="10"/>
      <c r="R711" s="10"/>
      <c r="S711" s="8"/>
      <c r="T711" s="8"/>
      <c r="U711" s="8"/>
      <c r="V711" s="8"/>
      <c r="W711" s="8"/>
    </row>
    <row r="712" spans="2:23" s="9" customFormat="1">
      <c r="B712" s="58"/>
      <c r="C712" s="205"/>
      <c r="D712" s="205"/>
      <c r="G712" s="8"/>
      <c r="H712" s="8"/>
      <c r="I712" s="8"/>
      <c r="J712" s="8"/>
      <c r="K712" s="58"/>
      <c r="L712" s="8"/>
      <c r="M712" s="8"/>
      <c r="N712" s="8"/>
      <c r="P712" s="8"/>
      <c r="Q712" s="10"/>
      <c r="R712" s="10"/>
      <c r="S712" s="8"/>
      <c r="T712" s="8"/>
      <c r="U712" s="8"/>
      <c r="V712" s="8"/>
      <c r="W712" s="8"/>
    </row>
    <row r="713" spans="2:23" s="9" customFormat="1">
      <c r="B713" s="58"/>
      <c r="C713" s="205"/>
      <c r="D713" s="205"/>
      <c r="G713" s="8"/>
      <c r="H713" s="8"/>
      <c r="I713" s="8"/>
      <c r="J713" s="8"/>
      <c r="K713" s="58"/>
      <c r="L713" s="8"/>
      <c r="M713" s="8"/>
      <c r="N713" s="8"/>
      <c r="P713" s="8"/>
      <c r="Q713" s="10"/>
      <c r="R713" s="10"/>
      <c r="S713" s="8"/>
      <c r="T713" s="8"/>
      <c r="U713" s="8"/>
      <c r="V713" s="8"/>
      <c r="W713" s="8"/>
    </row>
    <row r="714" spans="2:23" s="9" customFormat="1">
      <c r="B714" s="58"/>
      <c r="C714" s="205"/>
      <c r="D714" s="205"/>
      <c r="G714" s="8"/>
      <c r="H714" s="8"/>
      <c r="I714" s="8"/>
      <c r="J714" s="8"/>
      <c r="K714" s="58"/>
      <c r="L714" s="8"/>
      <c r="M714" s="8"/>
      <c r="N714" s="8"/>
      <c r="P714" s="8"/>
      <c r="Q714" s="10"/>
      <c r="R714" s="10"/>
      <c r="S714" s="8"/>
      <c r="T714" s="8"/>
      <c r="U714" s="8"/>
      <c r="V714" s="8"/>
      <c r="W714" s="8"/>
    </row>
    <row r="715" spans="2:23" s="9" customFormat="1">
      <c r="B715" s="58"/>
      <c r="C715" s="205"/>
      <c r="D715" s="205"/>
      <c r="G715" s="8"/>
      <c r="H715" s="8"/>
      <c r="I715" s="8"/>
      <c r="J715" s="8"/>
      <c r="K715" s="58"/>
      <c r="L715" s="8"/>
      <c r="M715" s="8"/>
      <c r="N715" s="8"/>
      <c r="P715" s="8"/>
      <c r="Q715" s="10"/>
      <c r="R715" s="10"/>
      <c r="S715" s="8"/>
      <c r="T715" s="8"/>
      <c r="U715" s="8"/>
      <c r="V715" s="8"/>
      <c r="W715" s="8"/>
    </row>
    <row r="716" spans="2:23" s="9" customFormat="1">
      <c r="B716" s="58"/>
      <c r="C716" s="205"/>
      <c r="D716" s="205"/>
      <c r="G716" s="8"/>
      <c r="H716" s="8"/>
      <c r="I716" s="8"/>
      <c r="J716" s="8"/>
      <c r="K716" s="58"/>
      <c r="L716" s="8"/>
      <c r="M716" s="8"/>
      <c r="N716" s="8"/>
      <c r="P716" s="8"/>
      <c r="Q716" s="10"/>
      <c r="R716" s="10"/>
      <c r="S716" s="8"/>
      <c r="T716" s="8"/>
      <c r="U716" s="8"/>
      <c r="V716" s="8"/>
      <c r="W716" s="8"/>
    </row>
    <row r="717" spans="2:23" s="9" customFormat="1">
      <c r="B717" s="58"/>
      <c r="C717" s="205"/>
      <c r="D717" s="205"/>
      <c r="G717" s="8"/>
      <c r="H717" s="8"/>
      <c r="I717" s="8"/>
      <c r="J717" s="8"/>
      <c r="K717" s="58"/>
      <c r="L717" s="8"/>
      <c r="M717" s="8"/>
      <c r="N717" s="8"/>
      <c r="P717" s="8"/>
      <c r="Q717" s="10"/>
      <c r="R717" s="10"/>
      <c r="S717" s="8"/>
      <c r="T717" s="8"/>
      <c r="U717" s="8"/>
      <c r="V717" s="8"/>
      <c r="W717" s="8"/>
    </row>
    <row r="718" spans="2:23" s="9" customFormat="1">
      <c r="B718" s="58"/>
      <c r="C718" s="205"/>
      <c r="D718" s="205"/>
      <c r="G718" s="8"/>
      <c r="H718" s="8"/>
      <c r="I718" s="8"/>
      <c r="J718" s="8"/>
      <c r="K718" s="58"/>
      <c r="L718" s="8"/>
      <c r="M718" s="8"/>
      <c r="N718" s="8"/>
      <c r="P718" s="8"/>
      <c r="Q718" s="10"/>
      <c r="R718" s="10"/>
      <c r="S718" s="8"/>
      <c r="T718" s="8"/>
      <c r="U718" s="8"/>
      <c r="V718" s="8"/>
      <c r="W718" s="8"/>
    </row>
    <row r="719" spans="2:23" s="9" customFormat="1">
      <c r="B719" s="58"/>
      <c r="C719" s="205"/>
      <c r="D719" s="205"/>
      <c r="G719" s="8"/>
      <c r="H719" s="8"/>
      <c r="I719" s="8"/>
      <c r="J719" s="8"/>
      <c r="K719" s="58"/>
      <c r="L719" s="8"/>
      <c r="M719" s="8"/>
      <c r="N719" s="8"/>
      <c r="P719" s="8"/>
      <c r="Q719" s="10"/>
      <c r="R719" s="10"/>
      <c r="S719" s="8"/>
      <c r="T719" s="8"/>
      <c r="U719" s="8"/>
      <c r="V719" s="8"/>
      <c r="W719" s="8"/>
    </row>
    <row r="720" spans="2:23" s="9" customFormat="1">
      <c r="B720" s="58"/>
      <c r="C720" s="205"/>
      <c r="D720" s="205"/>
      <c r="G720" s="8"/>
      <c r="H720" s="8"/>
      <c r="I720" s="8"/>
      <c r="J720" s="8"/>
      <c r="K720" s="58"/>
      <c r="L720" s="8"/>
      <c r="M720" s="8"/>
      <c r="N720" s="8"/>
      <c r="P720" s="8"/>
      <c r="Q720" s="10"/>
      <c r="R720" s="10"/>
      <c r="S720" s="8"/>
      <c r="T720" s="8"/>
      <c r="U720" s="8"/>
      <c r="V720" s="8"/>
      <c r="W720" s="8"/>
    </row>
    <row r="721" spans="2:23" s="9" customFormat="1">
      <c r="B721" s="58"/>
      <c r="C721" s="205"/>
      <c r="D721" s="205"/>
      <c r="G721" s="8"/>
      <c r="H721" s="8"/>
      <c r="I721" s="8"/>
      <c r="J721" s="8"/>
      <c r="K721" s="58"/>
      <c r="L721" s="8"/>
      <c r="M721" s="8"/>
      <c r="N721" s="8"/>
      <c r="P721" s="8"/>
      <c r="Q721" s="10"/>
      <c r="R721" s="10"/>
      <c r="S721" s="8"/>
      <c r="T721" s="8"/>
      <c r="U721" s="8"/>
      <c r="V721" s="8"/>
      <c r="W721" s="8"/>
    </row>
    <row r="722" spans="2:23" s="9" customFormat="1">
      <c r="B722" s="58"/>
      <c r="C722" s="205"/>
      <c r="D722" s="205"/>
      <c r="G722" s="8"/>
      <c r="H722" s="8"/>
      <c r="I722" s="8"/>
      <c r="J722" s="8"/>
      <c r="K722" s="58"/>
      <c r="L722" s="8"/>
      <c r="M722" s="8"/>
      <c r="N722" s="8"/>
      <c r="P722" s="8"/>
      <c r="Q722" s="10"/>
      <c r="R722" s="10"/>
      <c r="S722" s="8"/>
      <c r="T722" s="8"/>
      <c r="U722" s="8"/>
      <c r="V722" s="8"/>
      <c r="W722" s="8"/>
    </row>
    <row r="723" spans="2:23" s="9" customFormat="1">
      <c r="B723" s="58"/>
      <c r="C723" s="205"/>
      <c r="D723" s="205"/>
      <c r="G723" s="8"/>
      <c r="H723" s="8"/>
      <c r="I723" s="8"/>
      <c r="J723" s="8"/>
      <c r="K723" s="58"/>
      <c r="L723" s="8"/>
      <c r="M723" s="8"/>
      <c r="N723" s="8"/>
      <c r="P723" s="8"/>
      <c r="Q723" s="10"/>
      <c r="R723" s="10"/>
      <c r="S723" s="8"/>
      <c r="T723" s="8"/>
      <c r="U723" s="8"/>
      <c r="V723" s="8"/>
      <c r="W723" s="8"/>
    </row>
    <row r="724" spans="2:23" s="9" customFormat="1">
      <c r="B724" s="58"/>
      <c r="C724" s="205"/>
      <c r="D724" s="205"/>
      <c r="G724" s="8"/>
      <c r="H724" s="8"/>
      <c r="I724" s="8"/>
      <c r="J724" s="8"/>
      <c r="K724" s="58"/>
      <c r="L724" s="8"/>
      <c r="M724" s="8"/>
      <c r="N724" s="8"/>
      <c r="P724" s="8"/>
      <c r="Q724" s="10"/>
      <c r="R724" s="10"/>
      <c r="S724" s="8"/>
      <c r="T724" s="8"/>
      <c r="U724" s="8"/>
      <c r="V724" s="8"/>
      <c r="W724" s="8"/>
    </row>
    <row r="725" spans="2:23" s="9" customFormat="1">
      <c r="B725" s="58"/>
      <c r="C725" s="205"/>
      <c r="D725" s="205"/>
      <c r="G725" s="8"/>
      <c r="H725" s="8"/>
      <c r="I725" s="8"/>
      <c r="J725" s="8"/>
      <c r="K725" s="58"/>
      <c r="L725" s="8"/>
      <c r="M725" s="8"/>
      <c r="N725" s="8"/>
      <c r="P725" s="8"/>
      <c r="Q725" s="10"/>
      <c r="R725" s="10"/>
      <c r="S725" s="8"/>
      <c r="T725" s="8"/>
      <c r="U725" s="8"/>
      <c r="V725" s="8"/>
      <c r="W725" s="8"/>
    </row>
    <row r="726" spans="2:23" s="9" customFormat="1">
      <c r="B726" s="58"/>
      <c r="C726" s="205"/>
      <c r="D726" s="205"/>
      <c r="G726" s="8"/>
      <c r="H726" s="8"/>
      <c r="I726" s="8"/>
      <c r="J726" s="8"/>
      <c r="K726" s="58"/>
      <c r="L726" s="8"/>
      <c r="M726" s="8"/>
      <c r="N726" s="8"/>
      <c r="P726" s="8"/>
      <c r="Q726" s="10"/>
      <c r="R726" s="10"/>
      <c r="S726" s="8"/>
      <c r="T726" s="8"/>
      <c r="U726" s="8"/>
      <c r="V726" s="8"/>
      <c r="W726" s="8"/>
    </row>
    <row r="727" spans="2:23" s="9" customFormat="1">
      <c r="B727" s="58"/>
      <c r="C727" s="205"/>
      <c r="D727" s="205"/>
      <c r="G727" s="8"/>
      <c r="H727" s="8"/>
      <c r="I727" s="8"/>
      <c r="J727" s="8"/>
      <c r="K727" s="58"/>
      <c r="L727" s="8"/>
      <c r="M727" s="8"/>
      <c r="N727" s="8"/>
      <c r="P727" s="8"/>
      <c r="Q727" s="10"/>
      <c r="R727" s="10"/>
      <c r="S727" s="8"/>
      <c r="T727" s="8"/>
      <c r="U727" s="8"/>
      <c r="V727" s="8"/>
      <c r="W727" s="8"/>
    </row>
    <row r="728" spans="2:23" s="9" customFormat="1">
      <c r="B728" s="58"/>
      <c r="C728" s="205"/>
      <c r="D728" s="205"/>
      <c r="G728" s="8"/>
      <c r="H728" s="8"/>
      <c r="I728" s="8"/>
      <c r="J728" s="8"/>
      <c r="K728" s="58"/>
      <c r="L728" s="8"/>
      <c r="M728" s="8"/>
      <c r="N728" s="8"/>
      <c r="P728" s="8"/>
      <c r="Q728" s="10"/>
      <c r="R728" s="10"/>
      <c r="S728" s="8"/>
      <c r="T728" s="8"/>
      <c r="U728" s="8"/>
      <c r="V728" s="8"/>
      <c r="W728" s="8"/>
    </row>
    <row r="729" spans="2:23" s="9" customFormat="1">
      <c r="B729" s="58"/>
      <c r="C729" s="205"/>
      <c r="D729" s="205"/>
      <c r="G729" s="8"/>
      <c r="H729" s="8"/>
      <c r="I729" s="8"/>
      <c r="J729" s="8"/>
      <c r="K729" s="58"/>
      <c r="L729" s="8"/>
      <c r="M729" s="8"/>
      <c r="N729" s="8"/>
      <c r="P729" s="8"/>
      <c r="Q729" s="10"/>
      <c r="R729" s="10"/>
      <c r="S729" s="8"/>
      <c r="T729" s="8"/>
      <c r="U729" s="8"/>
      <c r="V729" s="8"/>
      <c r="W729" s="8"/>
    </row>
    <row r="730" spans="2:23" s="9" customFormat="1">
      <c r="B730" s="58"/>
      <c r="C730" s="205"/>
      <c r="D730" s="205"/>
      <c r="G730" s="8"/>
      <c r="H730" s="8"/>
      <c r="I730" s="8"/>
      <c r="J730" s="8"/>
      <c r="K730" s="58"/>
      <c r="L730" s="8"/>
      <c r="M730" s="8"/>
      <c r="N730" s="8"/>
      <c r="P730" s="8"/>
      <c r="Q730" s="10"/>
      <c r="R730" s="10"/>
      <c r="S730" s="8"/>
      <c r="T730" s="8"/>
      <c r="U730" s="8"/>
      <c r="V730" s="8"/>
      <c r="W730" s="8"/>
    </row>
    <row r="731" spans="2:23" s="9" customFormat="1">
      <c r="B731" s="58"/>
      <c r="C731" s="205"/>
      <c r="D731" s="205"/>
      <c r="G731" s="8"/>
      <c r="H731" s="8"/>
      <c r="I731" s="8"/>
      <c r="J731" s="8"/>
      <c r="K731" s="58"/>
      <c r="L731" s="8"/>
      <c r="M731" s="8"/>
      <c r="N731" s="8"/>
      <c r="P731" s="8"/>
      <c r="Q731" s="10"/>
      <c r="R731" s="10"/>
      <c r="S731" s="8"/>
      <c r="T731" s="8"/>
      <c r="U731" s="8"/>
      <c r="V731" s="8"/>
      <c r="W731" s="8"/>
    </row>
    <row r="732" spans="2:23" s="9" customFormat="1">
      <c r="B732" s="58"/>
      <c r="C732" s="205"/>
      <c r="D732" s="205"/>
      <c r="G732" s="8"/>
      <c r="H732" s="8"/>
      <c r="I732" s="8"/>
      <c r="J732" s="8"/>
      <c r="K732" s="58"/>
      <c r="L732" s="8"/>
      <c r="M732" s="8"/>
      <c r="N732" s="8"/>
      <c r="P732" s="8"/>
      <c r="Q732" s="10"/>
      <c r="R732" s="10"/>
      <c r="S732" s="8"/>
      <c r="T732" s="8"/>
      <c r="U732" s="8"/>
      <c r="V732" s="8"/>
      <c r="W732" s="8"/>
    </row>
    <row r="733" spans="2:23" s="9" customFormat="1">
      <c r="B733" s="58"/>
      <c r="C733" s="205"/>
      <c r="D733" s="205"/>
      <c r="G733" s="8"/>
      <c r="H733" s="8"/>
      <c r="I733" s="8"/>
      <c r="J733" s="8"/>
      <c r="K733" s="58"/>
      <c r="L733" s="8"/>
      <c r="M733" s="8"/>
      <c r="N733" s="8"/>
      <c r="P733" s="8"/>
      <c r="Q733" s="10"/>
      <c r="R733" s="10"/>
      <c r="S733" s="8"/>
      <c r="T733" s="8"/>
      <c r="U733" s="8"/>
      <c r="V733" s="8"/>
      <c r="W733" s="8"/>
    </row>
    <row r="734" spans="2:23" s="9" customFormat="1">
      <c r="B734" s="58"/>
      <c r="C734" s="205"/>
      <c r="D734" s="205"/>
      <c r="G734" s="8"/>
      <c r="H734" s="8"/>
      <c r="I734" s="8"/>
      <c r="J734" s="8"/>
      <c r="K734" s="58"/>
      <c r="L734" s="8"/>
      <c r="M734" s="8"/>
      <c r="N734" s="8"/>
      <c r="P734" s="8"/>
      <c r="Q734" s="10"/>
      <c r="R734" s="10"/>
      <c r="S734" s="8"/>
      <c r="T734" s="8"/>
      <c r="U734" s="8"/>
      <c r="V734" s="8"/>
      <c r="W734" s="8"/>
    </row>
    <row r="735" spans="2:23" s="9" customFormat="1">
      <c r="B735" s="58"/>
      <c r="C735" s="205"/>
      <c r="D735" s="205"/>
      <c r="G735" s="8"/>
      <c r="H735" s="8"/>
      <c r="I735" s="8"/>
      <c r="J735" s="8"/>
      <c r="K735" s="58"/>
      <c r="L735" s="8"/>
      <c r="M735" s="8"/>
      <c r="N735" s="8"/>
      <c r="P735" s="8"/>
      <c r="Q735" s="10"/>
      <c r="R735" s="10"/>
      <c r="S735" s="8"/>
      <c r="T735" s="8"/>
      <c r="U735" s="8"/>
      <c r="V735" s="8"/>
      <c r="W735" s="8"/>
    </row>
    <row r="736" spans="2:23" s="9" customFormat="1">
      <c r="B736" s="58"/>
      <c r="C736" s="205"/>
      <c r="D736" s="205"/>
      <c r="G736" s="8"/>
      <c r="H736" s="8"/>
      <c r="I736" s="8"/>
      <c r="J736" s="8"/>
      <c r="K736" s="58"/>
      <c r="L736" s="8"/>
      <c r="M736" s="8"/>
      <c r="N736" s="8"/>
      <c r="P736" s="8"/>
      <c r="Q736" s="10"/>
      <c r="R736" s="10"/>
      <c r="S736" s="8"/>
      <c r="T736" s="8"/>
      <c r="U736" s="8"/>
      <c r="V736" s="8"/>
      <c r="W736" s="8"/>
    </row>
    <row r="737" spans="2:23" s="9" customFormat="1">
      <c r="B737" s="58"/>
      <c r="C737" s="205"/>
      <c r="D737" s="205"/>
      <c r="G737" s="8"/>
      <c r="H737" s="8"/>
      <c r="I737" s="8"/>
      <c r="J737" s="8"/>
      <c r="K737" s="58"/>
      <c r="L737" s="8"/>
      <c r="M737" s="8"/>
      <c r="N737" s="8"/>
      <c r="P737" s="8"/>
      <c r="Q737" s="10"/>
      <c r="R737" s="10"/>
      <c r="S737" s="8"/>
      <c r="T737" s="8"/>
      <c r="U737" s="8"/>
      <c r="V737" s="8"/>
      <c r="W737" s="8"/>
    </row>
    <row r="738" spans="2:23" s="9" customFormat="1">
      <c r="B738" s="58"/>
      <c r="C738" s="205"/>
      <c r="D738" s="205"/>
      <c r="G738" s="8"/>
      <c r="H738" s="8"/>
      <c r="I738" s="8"/>
      <c r="J738" s="8"/>
      <c r="K738" s="58"/>
      <c r="L738" s="8"/>
      <c r="M738" s="8"/>
      <c r="N738" s="8"/>
      <c r="P738" s="8"/>
      <c r="Q738" s="10"/>
      <c r="R738" s="10"/>
      <c r="S738" s="8"/>
      <c r="T738" s="8"/>
      <c r="U738" s="8"/>
      <c r="V738" s="8"/>
      <c r="W738" s="8"/>
    </row>
    <row r="739" spans="2:23" s="9" customFormat="1">
      <c r="B739" s="58"/>
      <c r="C739" s="205"/>
      <c r="D739" s="205"/>
      <c r="G739" s="8"/>
      <c r="H739" s="8"/>
      <c r="I739" s="8"/>
      <c r="J739" s="8"/>
      <c r="K739" s="58"/>
      <c r="L739" s="8"/>
      <c r="M739" s="8"/>
      <c r="N739" s="8"/>
      <c r="P739" s="8"/>
      <c r="Q739" s="10"/>
      <c r="R739" s="10"/>
      <c r="S739" s="8"/>
      <c r="T739" s="8"/>
      <c r="U739" s="8"/>
      <c r="V739" s="8"/>
      <c r="W739" s="8"/>
    </row>
    <row r="740" spans="2:23" s="9" customFormat="1">
      <c r="B740" s="58"/>
      <c r="C740" s="205"/>
      <c r="D740" s="205"/>
      <c r="G740" s="8"/>
      <c r="H740" s="8"/>
      <c r="I740" s="8"/>
      <c r="J740" s="8"/>
      <c r="K740" s="58"/>
      <c r="L740" s="8"/>
      <c r="M740" s="8"/>
      <c r="N740" s="8"/>
      <c r="P740" s="8"/>
      <c r="Q740" s="10"/>
      <c r="R740" s="10"/>
      <c r="S740" s="8"/>
      <c r="T740" s="8"/>
      <c r="U740" s="8"/>
      <c r="V740" s="8"/>
      <c r="W740" s="8"/>
    </row>
    <row r="741" spans="2:23" s="9" customFormat="1">
      <c r="B741" s="58"/>
      <c r="C741" s="205"/>
      <c r="D741" s="205"/>
      <c r="G741" s="8"/>
      <c r="H741" s="8"/>
      <c r="I741" s="8"/>
      <c r="J741" s="8"/>
      <c r="K741" s="58"/>
      <c r="L741" s="8"/>
      <c r="M741" s="8"/>
      <c r="N741" s="8"/>
      <c r="P741" s="8"/>
      <c r="Q741" s="10"/>
      <c r="R741" s="10"/>
      <c r="S741" s="8"/>
      <c r="T741" s="8"/>
      <c r="U741" s="8"/>
      <c r="V741" s="8"/>
      <c r="W741" s="8"/>
    </row>
    <row r="742" spans="2:23" s="9" customFormat="1">
      <c r="B742" s="58"/>
      <c r="C742" s="205"/>
      <c r="D742" s="205"/>
      <c r="G742" s="8"/>
      <c r="H742" s="8"/>
      <c r="I742" s="8"/>
      <c r="J742" s="8"/>
      <c r="K742" s="58"/>
      <c r="L742" s="8"/>
      <c r="M742" s="8"/>
      <c r="N742" s="8"/>
      <c r="P742" s="8"/>
      <c r="Q742" s="10"/>
      <c r="R742" s="10"/>
      <c r="S742" s="8"/>
      <c r="T742" s="8"/>
      <c r="U742" s="8"/>
      <c r="V742" s="8"/>
      <c r="W742" s="8"/>
    </row>
    <row r="743" spans="2:23" s="9" customFormat="1">
      <c r="B743" s="58"/>
      <c r="C743" s="205"/>
      <c r="D743" s="205"/>
      <c r="G743" s="8"/>
      <c r="H743" s="8"/>
      <c r="I743" s="8"/>
      <c r="J743" s="8"/>
      <c r="K743" s="58"/>
      <c r="L743" s="8"/>
      <c r="M743" s="8"/>
      <c r="N743" s="8"/>
      <c r="P743" s="8"/>
      <c r="Q743" s="10"/>
      <c r="R743" s="10"/>
      <c r="S743" s="8"/>
      <c r="T743" s="8"/>
      <c r="U743" s="8"/>
      <c r="V743" s="8"/>
      <c r="W743" s="8"/>
    </row>
    <row r="744" spans="2:23" s="9" customFormat="1">
      <c r="B744" s="58"/>
      <c r="C744" s="205"/>
      <c r="D744" s="205"/>
      <c r="G744" s="8"/>
      <c r="H744" s="8"/>
      <c r="I744" s="8"/>
      <c r="J744" s="8"/>
      <c r="K744" s="58"/>
      <c r="L744" s="8"/>
      <c r="M744" s="8"/>
      <c r="N744" s="8"/>
      <c r="P744" s="8"/>
      <c r="Q744" s="10"/>
      <c r="R744" s="10"/>
      <c r="S744" s="8"/>
      <c r="T744" s="8"/>
      <c r="U744" s="8"/>
      <c r="V744" s="8"/>
      <c r="W744" s="8"/>
    </row>
    <row r="745" spans="2:23" s="9" customFormat="1">
      <c r="B745" s="58"/>
      <c r="C745" s="205"/>
      <c r="D745" s="205"/>
      <c r="G745" s="8"/>
      <c r="H745" s="8"/>
      <c r="I745" s="8"/>
      <c r="J745" s="8"/>
      <c r="K745" s="58"/>
      <c r="L745" s="8"/>
      <c r="M745" s="8"/>
      <c r="N745" s="8"/>
      <c r="P745" s="8"/>
      <c r="Q745" s="10"/>
      <c r="R745" s="10"/>
      <c r="S745" s="8"/>
      <c r="T745" s="8"/>
      <c r="U745" s="8"/>
      <c r="V745" s="8"/>
      <c r="W745" s="8"/>
    </row>
    <row r="746" spans="2:23" s="9" customFormat="1">
      <c r="B746" s="58"/>
      <c r="C746" s="205"/>
      <c r="D746" s="205"/>
      <c r="G746" s="8"/>
      <c r="H746" s="8"/>
      <c r="I746" s="8"/>
      <c r="J746" s="8"/>
      <c r="K746" s="58"/>
      <c r="L746" s="8"/>
      <c r="M746" s="8"/>
      <c r="N746" s="8"/>
      <c r="P746" s="8"/>
      <c r="Q746" s="10"/>
      <c r="R746" s="10"/>
      <c r="S746" s="8"/>
      <c r="T746" s="8"/>
      <c r="U746" s="8"/>
      <c r="V746" s="8"/>
      <c r="W746" s="8"/>
    </row>
    <row r="747" spans="2:23" s="9" customFormat="1">
      <c r="B747" s="58"/>
      <c r="C747" s="205"/>
      <c r="D747" s="205"/>
      <c r="G747" s="8"/>
      <c r="H747" s="8"/>
      <c r="I747" s="8"/>
      <c r="J747" s="8"/>
      <c r="K747" s="58"/>
      <c r="L747" s="8"/>
      <c r="M747" s="8"/>
      <c r="N747" s="8"/>
      <c r="P747" s="8"/>
      <c r="Q747" s="10"/>
      <c r="R747" s="10"/>
      <c r="S747" s="8"/>
      <c r="T747" s="8"/>
      <c r="U747" s="8"/>
      <c r="V747" s="8"/>
      <c r="W747" s="8"/>
    </row>
    <row r="748" spans="2:23" s="9" customFormat="1">
      <c r="B748" s="58"/>
      <c r="C748" s="205"/>
      <c r="D748" s="205"/>
      <c r="G748" s="8"/>
      <c r="H748" s="8"/>
      <c r="I748" s="8"/>
      <c r="J748" s="8"/>
      <c r="K748" s="58"/>
      <c r="L748" s="8"/>
      <c r="M748" s="8"/>
      <c r="N748" s="8"/>
      <c r="P748" s="8"/>
      <c r="Q748" s="10"/>
      <c r="R748" s="10"/>
      <c r="S748" s="8"/>
      <c r="T748" s="8"/>
      <c r="U748" s="8"/>
      <c r="V748" s="8"/>
      <c r="W748" s="8"/>
    </row>
    <row r="749" spans="2:23" s="9" customFormat="1">
      <c r="B749" s="58"/>
      <c r="C749" s="205"/>
      <c r="D749" s="205"/>
      <c r="G749" s="8"/>
      <c r="H749" s="8"/>
      <c r="I749" s="8"/>
      <c r="J749" s="8"/>
      <c r="K749" s="58"/>
      <c r="L749" s="8"/>
      <c r="M749" s="8"/>
      <c r="N749" s="8"/>
      <c r="P749" s="8"/>
      <c r="Q749" s="10"/>
      <c r="R749" s="10"/>
      <c r="S749" s="8"/>
      <c r="T749" s="8"/>
      <c r="U749" s="8"/>
      <c r="V749" s="8"/>
      <c r="W749" s="8"/>
    </row>
    <row r="750" spans="2:23" s="9" customFormat="1">
      <c r="B750" s="58"/>
      <c r="C750" s="205"/>
      <c r="D750" s="205"/>
      <c r="G750" s="8"/>
      <c r="H750" s="8"/>
      <c r="I750" s="8"/>
      <c r="J750" s="8"/>
      <c r="K750" s="58"/>
      <c r="L750" s="8"/>
      <c r="M750" s="8"/>
      <c r="N750" s="8"/>
      <c r="P750" s="8"/>
      <c r="Q750" s="10"/>
      <c r="R750" s="10"/>
      <c r="S750" s="8"/>
      <c r="T750" s="8"/>
      <c r="U750" s="8"/>
      <c r="V750" s="8"/>
      <c r="W750" s="8"/>
    </row>
    <row r="751" spans="2:23" s="9" customFormat="1">
      <c r="B751" s="58"/>
      <c r="C751" s="205"/>
      <c r="D751" s="205"/>
      <c r="G751" s="8"/>
      <c r="H751" s="8"/>
      <c r="I751" s="8"/>
      <c r="J751" s="8"/>
      <c r="K751" s="58"/>
      <c r="L751" s="8"/>
      <c r="M751" s="8"/>
      <c r="N751" s="8"/>
      <c r="P751" s="8"/>
      <c r="Q751" s="10"/>
      <c r="R751" s="10"/>
      <c r="S751" s="8"/>
      <c r="T751" s="8"/>
      <c r="U751" s="8"/>
      <c r="V751" s="8"/>
      <c r="W751" s="8"/>
    </row>
    <row r="752" spans="2:23" s="9" customFormat="1">
      <c r="B752" s="58"/>
      <c r="C752" s="205"/>
      <c r="D752" s="205"/>
      <c r="G752" s="8"/>
      <c r="H752" s="8"/>
      <c r="I752" s="8"/>
      <c r="J752" s="8"/>
      <c r="K752" s="58"/>
      <c r="L752" s="8"/>
      <c r="M752" s="8"/>
      <c r="N752" s="8"/>
      <c r="P752" s="8"/>
      <c r="Q752" s="10"/>
      <c r="R752" s="10"/>
      <c r="S752" s="8"/>
      <c r="T752" s="8"/>
      <c r="U752" s="8"/>
      <c r="V752" s="8"/>
      <c r="W752" s="8"/>
    </row>
    <row r="753" spans="2:23" s="9" customFormat="1">
      <c r="B753" s="58"/>
      <c r="C753" s="205"/>
      <c r="D753" s="205"/>
      <c r="G753" s="8"/>
      <c r="H753" s="8"/>
      <c r="I753" s="8"/>
      <c r="J753" s="8"/>
      <c r="K753" s="58"/>
      <c r="L753" s="8"/>
      <c r="M753" s="8"/>
      <c r="N753" s="8"/>
      <c r="P753" s="8"/>
      <c r="Q753" s="10"/>
      <c r="R753" s="10"/>
      <c r="S753" s="8"/>
      <c r="T753" s="8"/>
      <c r="U753" s="8"/>
      <c r="V753" s="8"/>
      <c r="W753" s="8"/>
    </row>
    <row r="754" spans="2:23" s="9" customFormat="1">
      <c r="B754" s="58"/>
      <c r="C754" s="205"/>
      <c r="D754" s="205"/>
      <c r="G754" s="8"/>
      <c r="H754" s="8"/>
      <c r="I754" s="8"/>
      <c r="J754" s="8"/>
      <c r="K754" s="58"/>
      <c r="L754" s="8"/>
      <c r="M754" s="8"/>
      <c r="N754" s="8"/>
      <c r="P754" s="8"/>
      <c r="Q754" s="10"/>
      <c r="R754" s="10"/>
      <c r="S754" s="8"/>
      <c r="T754" s="8"/>
      <c r="U754" s="8"/>
      <c r="V754" s="8"/>
      <c r="W754" s="8"/>
    </row>
    <row r="755" spans="2:23" s="9" customFormat="1">
      <c r="B755" s="58"/>
      <c r="C755" s="205"/>
      <c r="D755" s="205"/>
      <c r="G755" s="8"/>
      <c r="H755" s="8"/>
      <c r="I755" s="8"/>
      <c r="J755" s="8"/>
      <c r="K755" s="58"/>
      <c r="L755" s="8"/>
      <c r="M755" s="8"/>
      <c r="N755" s="8"/>
      <c r="P755" s="8"/>
      <c r="Q755" s="10"/>
      <c r="R755" s="10"/>
      <c r="S755" s="8"/>
      <c r="T755" s="8"/>
      <c r="U755" s="8"/>
      <c r="V755" s="8"/>
      <c r="W755" s="8"/>
    </row>
    <row r="756" spans="2:23" s="9" customFormat="1">
      <c r="B756" s="58"/>
      <c r="C756" s="205"/>
      <c r="D756" s="205"/>
      <c r="G756" s="8"/>
      <c r="H756" s="8"/>
      <c r="I756" s="8"/>
      <c r="J756" s="8"/>
      <c r="K756" s="58"/>
      <c r="L756" s="8"/>
      <c r="M756" s="8"/>
      <c r="N756" s="8"/>
      <c r="P756" s="8"/>
      <c r="Q756" s="10"/>
      <c r="R756" s="10"/>
      <c r="S756" s="8"/>
      <c r="T756" s="8"/>
      <c r="U756" s="8"/>
      <c r="V756" s="8"/>
      <c r="W756" s="8"/>
    </row>
    <row r="757" spans="2:23" s="9" customFormat="1">
      <c r="B757" s="58"/>
      <c r="C757" s="205"/>
      <c r="D757" s="205"/>
      <c r="G757" s="8"/>
      <c r="H757" s="8"/>
      <c r="I757" s="8"/>
      <c r="J757" s="8"/>
      <c r="K757" s="58"/>
      <c r="L757" s="8"/>
      <c r="M757" s="8"/>
      <c r="N757" s="8"/>
      <c r="P757" s="8"/>
      <c r="Q757" s="10"/>
      <c r="R757" s="10"/>
      <c r="S757" s="8"/>
      <c r="T757" s="8"/>
      <c r="U757" s="8"/>
      <c r="V757" s="8"/>
      <c r="W757" s="8"/>
    </row>
    <row r="758" spans="2:23" s="9" customFormat="1">
      <c r="B758" s="58"/>
      <c r="C758" s="205"/>
      <c r="D758" s="205"/>
      <c r="G758" s="8"/>
      <c r="H758" s="8"/>
      <c r="I758" s="8"/>
      <c r="J758" s="8"/>
      <c r="K758" s="58"/>
      <c r="L758" s="8"/>
      <c r="M758" s="8"/>
      <c r="N758" s="8"/>
      <c r="P758" s="8"/>
      <c r="Q758" s="10"/>
      <c r="R758" s="10"/>
      <c r="S758" s="8"/>
      <c r="T758" s="8"/>
      <c r="U758" s="8"/>
      <c r="V758" s="8"/>
      <c r="W758" s="8"/>
    </row>
    <row r="759" spans="2:23" s="9" customFormat="1">
      <c r="B759" s="58"/>
      <c r="C759" s="205"/>
      <c r="D759" s="205"/>
      <c r="G759" s="8"/>
      <c r="H759" s="8"/>
      <c r="I759" s="8"/>
      <c r="J759" s="8"/>
      <c r="K759" s="58"/>
      <c r="L759" s="8"/>
      <c r="M759" s="8"/>
      <c r="N759" s="8"/>
      <c r="P759" s="8"/>
      <c r="Q759" s="10"/>
      <c r="R759" s="10"/>
      <c r="S759" s="8"/>
      <c r="T759" s="8"/>
      <c r="U759" s="8"/>
      <c r="V759" s="8"/>
      <c r="W759" s="8"/>
    </row>
    <row r="760" spans="2:23" s="9" customFormat="1">
      <c r="B760" s="58"/>
      <c r="C760" s="205"/>
      <c r="D760" s="205"/>
      <c r="G760" s="8"/>
      <c r="H760" s="8"/>
      <c r="I760" s="8"/>
      <c r="J760" s="8"/>
      <c r="K760" s="58"/>
      <c r="L760" s="8"/>
      <c r="M760" s="8"/>
      <c r="N760" s="8"/>
      <c r="P760" s="8"/>
      <c r="Q760" s="10"/>
      <c r="R760" s="10"/>
      <c r="S760" s="8"/>
      <c r="T760" s="8"/>
      <c r="U760" s="8"/>
      <c r="V760" s="8"/>
      <c r="W760" s="8"/>
    </row>
    <row r="761" spans="2:23" s="9" customFormat="1">
      <c r="B761" s="58"/>
      <c r="C761" s="205"/>
      <c r="D761" s="205"/>
      <c r="G761" s="8"/>
      <c r="H761" s="8"/>
      <c r="I761" s="8"/>
      <c r="J761" s="8"/>
      <c r="K761" s="58"/>
      <c r="L761" s="8"/>
      <c r="M761" s="8"/>
      <c r="N761" s="8"/>
      <c r="P761" s="8"/>
      <c r="Q761" s="10"/>
      <c r="R761" s="10"/>
      <c r="S761" s="8"/>
      <c r="T761" s="8"/>
      <c r="U761" s="8"/>
      <c r="V761" s="8"/>
      <c r="W761" s="8"/>
    </row>
    <row r="762" spans="2:23" s="9" customFormat="1">
      <c r="B762" s="58"/>
      <c r="C762" s="205"/>
      <c r="D762" s="205"/>
      <c r="G762" s="8"/>
      <c r="H762" s="8"/>
      <c r="I762" s="8"/>
      <c r="J762" s="8"/>
      <c r="K762" s="58"/>
      <c r="L762" s="8"/>
      <c r="M762" s="8"/>
      <c r="N762" s="8"/>
      <c r="P762" s="8"/>
      <c r="Q762" s="10"/>
      <c r="R762" s="10"/>
      <c r="S762" s="8"/>
      <c r="T762" s="8"/>
      <c r="U762" s="8"/>
      <c r="V762" s="8"/>
      <c r="W762" s="8"/>
    </row>
    <row r="763" spans="2:23" s="9" customFormat="1">
      <c r="B763" s="58"/>
      <c r="C763" s="205"/>
      <c r="D763" s="205"/>
      <c r="G763" s="8"/>
      <c r="H763" s="8"/>
      <c r="I763" s="8"/>
      <c r="J763" s="8"/>
      <c r="K763" s="58"/>
      <c r="L763" s="8"/>
      <c r="M763" s="8"/>
      <c r="N763" s="8"/>
      <c r="P763" s="8"/>
      <c r="Q763" s="10"/>
      <c r="R763" s="10"/>
      <c r="S763" s="8"/>
      <c r="T763" s="8"/>
      <c r="U763" s="8"/>
      <c r="V763" s="8"/>
      <c r="W763" s="8"/>
    </row>
    <row r="764" spans="2:23" s="9" customFormat="1">
      <c r="B764" s="58"/>
      <c r="C764" s="205"/>
      <c r="D764" s="205"/>
      <c r="G764" s="8"/>
      <c r="H764" s="8"/>
      <c r="I764" s="8"/>
      <c r="J764" s="8"/>
      <c r="K764" s="58"/>
      <c r="L764" s="8"/>
      <c r="M764" s="8"/>
      <c r="N764" s="8"/>
      <c r="P764" s="8"/>
      <c r="Q764" s="10"/>
      <c r="R764" s="10"/>
      <c r="S764" s="8"/>
      <c r="T764" s="8"/>
      <c r="U764" s="8"/>
      <c r="V764" s="8"/>
      <c r="W764" s="8"/>
    </row>
    <row r="765" spans="2:23" s="9" customFormat="1">
      <c r="B765" s="58"/>
      <c r="C765" s="205"/>
      <c r="D765" s="205"/>
      <c r="G765" s="8"/>
      <c r="H765" s="8"/>
      <c r="I765" s="8"/>
      <c r="J765" s="8"/>
      <c r="K765" s="58"/>
      <c r="L765" s="8"/>
      <c r="M765" s="8"/>
      <c r="N765" s="8"/>
      <c r="P765" s="8"/>
      <c r="Q765" s="10"/>
      <c r="R765" s="10"/>
      <c r="S765" s="8"/>
      <c r="T765" s="8"/>
      <c r="U765" s="8"/>
      <c r="V765" s="8"/>
      <c r="W765" s="8"/>
    </row>
    <row r="766" spans="2:23" s="9" customFormat="1">
      <c r="B766" s="58"/>
      <c r="C766" s="205"/>
      <c r="D766" s="205"/>
      <c r="G766" s="8"/>
      <c r="H766" s="8"/>
      <c r="I766" s="8"/>
      <c r="J766" s="8"/>
      <c r="K766" s="58"/>
      <c r="L766" s="8"/>
      <c r="M766" s="8"/>
      <c r="N766" s="8"/>
      <c r="P766" s="8"/>
      <c r="Q766" s="10"/>
      <c r="R766" s="10"/>
      <c r="S766" s="8"/>
      <c r="T766" s="8"/>
      <c r="U766" s="8"/>
      <c r="V766" s="8"/>
      <c r="W766" s="8"/>
    </row>
    <row r="767" spans="2:23" s="9" customFormat="1">
      <c r="B767" s="58"/>
      <c r="C767" s="205"/>
      <c r="D767" s="205"/>
      <c r="G767" s="8"/>
      <c r="H767" s="8"/>
      <c r="I767" s="8"/>
      <c r="J767" s="8"/>
      <c r="K767" s="58"/>
      <c r="L767" s="8"/>
      <c r="M767" s="8"/>
      <c r="N767" s="8"/>
      <c r="P767" s="8"/>
      <c r="Q767" s="10"/>
      <c r="R767" s="10"/>
      <c r="S767" s="8"/>
      <c r="T767" s="8"/>
      <c r="U767" s="8"/>
      <c r="V767" s="8"/>
      <c r="W767" s="8"/>
    </row>
    <row r="768" spans="2:23" s="9" customFormat="1">
      <c r="B768" s="58"/>
      <c r="C768" s="205"/>
      <c r="D768" s="205"/>
      <c r="G768" s="8"/>
      <c r="H768" s="8"/>
      <c r="I768" s="8"/>
      <c r="J768" s="8"/>
      <c r="K768" s="58"/>
      <c r="L768" s="8"/>
      <c r="M768" s="8"/>
      <c r="N768" s="8"/>
      <c r="P768" s="8"/>
      <c r="Q768" s="10"/>
      <c r="R768" s="10"/>
      <c r="S768" s="8"/>
      <c r="T768" s="8"/>
      <c r="U768" s="8"/>
      <c r="V768" s="8"/>
      <c r="W768" s="8"/>
    </row>
    <row r="769" spans="2:23" s="9" customFormat="1">
      <c r="B769" s="58"/>
      <c r="C769" s="205"/>
      <c r="D769" s="205"/>
      <c r="G769" s="8"/>
      <c r="H769" s="8"/>
      <c r="I769" s="8"/>
      <c r="J769" s="8"/>
      <c r="K769" s="58"/>
      <c r="L769" s="8"/>
      <c r="M769" s="8"/>
      <c r="N769" s="8"/>
      <c r="P769" s="8"/>
      <c r="Q769" s="10"/>
      <c r="R769" s="10"/>
      <c r="S769" s="8"/>
      <c r="T769" s="8"/>
      <c r="U769" s="8"/>
      <c r="V769" s="8"/>
      <c r="W769" s="8"/>
    </row>
    <row r="770" spans="2:23" s="9" customFormat="1">
      <c r="B770" s="58"/>
      <c r="C770" s="205"/>
      <c r="D770" s="205"/>
      <c r="G770" s="8"/>
      <c r="H770" s="8"/>
      <c r="I770" s="8"/>
      <c r="J770" s="8"/>
      <c r="K770" s="58"/>
      <c r="L770" s="8"/>
      <c r="M770" s="8"/>
      <c r="N770" s="8"/>
      <c r="P770" s="8"/>
      <c r="Q770" s="10"/>
      <c r="R770" s="10"/>
      <c r="S770" s="8"/>
      <c r="T770" s="8"/>
      <c r="U770" s="8"/>
      <c r="V770" s="8"/>
      <c r="W770" s="8"/>
    </row>
    <row r="771" spans="2:23" s="9" customFormat="1">
      <c r="B771" s="58"/>
      <c r="C771" s="205"/>
      <c r="D771" s="205"/>
      <c r="G771" s="8"/>
      <c r="H771" s="8"/>
      <c r="I771" s="8"/>
      <c r="J771" s="8"/>
      <c r="K771" s="58"/>
      <c r="L771" s="8"/>
      <c r="M771" s="8"/>
      <c r="N771" s="8"/>
      <c r="P771" s="8"/>
      <c r="Q771" s="10"/>
      <c r="R771" s="10"/>
      <c r="S771" s="8"/>
      <c r="T771" s="8"/>
      <c r="U771" s="8"/>
      <c r="V771" s="8"/>
      <c r="W771" s="8"/>
    </row>
    <row r="772" spans="2:23" s="9" customFormat="1">
      <c r="B772" s="58"/>
      <c r="C772" s="205"/>
      <c r="D772" s="205"/>
      <c r="G772" s="8"/>
      <c r="H772" s="8"/>
      <c r="I772" s="8"/>
      <c r="J772" s="8"/>
      <c r="K772" s="58"/>
      <c r="L772" s="8"/>
      <c r="M772" s="8"/>
      <c r="N772" s="8"/>
      <c r="P772" s="8"/>
      <c r="Q772" s="10"/>
      <c r="R772" s="10"/>
      <c r="S772" s="8"/>
      <c r="T772" s="8"/>
      <c r="U772" s="8"/>
      <c r="V772" s="8"/>
      <c r="W772" s="8"/>
    </row>
    <row r="773" spans="2:23" s="9" customFormat="1">
      <c r="B773" s="58"/>
      <c r="C773" s="205"/>
      <c r="D773" s="205"/>
      <c r="G773" s="8"/>
      <c r="H773" s="8"/>
      <c r="I773" s="8"/>
      <c r="J773" s="8"/>
      <c r="K773" s="58"/>
      <c r="L773" s="8"/>
      <c r="M773" s="8"/>
      <c r="N773" s="8"/>
      <c r="P773" s="8"/>
      <c r="Q773" s="10"/>
      <c r="R773" s="10"/>
      <c r="S773" s="8"/>
      <c r="T773" s="8"/>
      <c r="U773" s="8"/>
      <c r="V773" s="8"/>
      <c r="W773" s="8"/>
    </row>
    <row r="774" spans="2:23" s="9" customFormat="1">
      <c r="B774" s="58"/>
      <c r="C774" s="205"/>
      <c r="D774" s="205"/>
      <c r="G774" s="8"/>
      <c r="H774" s="8"/>
      <c r="I774" s="8"/>
      <c r="J774" s="8"/>
      <c r="K774" s="58"/>
      <c r="L774" s="8"/>
      <c r="M774" s="8"/>
      <c r="N774" s="8"/>
      <c r="P774" s="8"/>
      <c r="Q774" s="10"/>
      <c r="R774" s="10"/>
      <c r="S774" s="8"/>
      <c r="T774" s="8"/>
      <c r="U774" s="8"/>
      <c r="V774" s="8"/>
      <c r="W774" s="8"/>
    </row>
    <row r="775" spans="2:23" s="9" customFormat="1">
      <c r="B775" s="58"/>
      <c r="C775" s="205"/>
      <c r="D775" s="205"/>
      <c r="G775" s="8"/>
      <c r="H775" s="8"/>
      <c r="I775" s="8"/>
      <c r="J775" s="8"/>
      <c r="K775" s="58"/>
      <c r="L775" s="8"/>
      <c r="M775" s="8"/>
      <c r="N775" s="8"/>
      <c r="P775" s="8"/>
      <c r="Q775" s="10"/>
      <c r="R775" s="10"/>
      <c r="S775" s="8"/>
      <c r="T775" s="8"/>
      <c r="U775" s="8"/>
      <c r="V775" s="8"/>
      <c r="W775" s="8"/>
    </row>
    <row r="776" spans="2:23" s="9" customFormat="1">
      <c r="B776" s="58"/>
      <c r="C776" s="205"/>
      <c r="D776" s="205"/>
      <c r="G776" s="8"/>
      <c r="H776" s="8"/>
      <c r="I776" s="8"/>
      <c r="J776" s="8"/>
      <c r="K776" s="58"/>
      <c r="L776" s="8"/>
      <c r="M776" s="8"/>
      <c r="N776" s="8"/>
      <c r="P776" s="8"/>
      <c r="Q776" s="10"/>
      <c r="R776" s="10"/>
      <c r="S776" s="8"/>
      <c r="T776" s="8"/>
      <c r="U776" s="8"/>
      <c r="V776" s="8"/>
      <c r="W776" s="8"/>
    </row>
    <row r="777" spans="2:23" s="9" customFormat="1">
      <c r="B777" s="58"/>
      <c r="C777" s="205"/>
      <c r="D777" s="205"/>
      <c r="G777" s="8"/>
      <c r="H777" s="8"/>
      <c r="I777" s="8"/>
      <c r="J777" s="8"/>
      <c r="K777" s="58"/>
      <c r="L777" s="8"/>
      <c r="M777" s="8"/>
      <c r="N777" s="8"/>
      <c r="P777" s="8"/>
      <c r="Q777" s="10"/>
      <c r="R777" s="10"/>
      <c r="S777" s="8"/>
      <c r="T777" s="8"/>
      <c r="U777" s="8"/>
      <c r="V777" s="8"/>
      <c r="W777" s="8"/>
    </row>
    <row r="778" spans="2:23" s="9" customFormat="1">
      <c r="B778" s="58"/>
      <c r="C778" s="205"/>
      <c r="D778" s="205"/>
      <c r="G778" s="8"/>
      <c r="H778" s="8"/>
      <c r="I778" s="8"/>
      <c r="J778" s="8"/>
      <c r="K778" s="58"/>
      <c r="L778" s="8"/>
      <c r="M778" s="8"/>
      <c r="N778" s="8"/>
      <c r="P778" s="8"/>
      <c r="Q778" s="10"/>
      <c r="R778" s="10"/>
      <c r="S778" s="8"/>
      <c r="T778" s="8"/>
      <c r="U778" s="8"/>
      <c r="V778" s="8"/>
      <c r="W778" s="8"/>
    </row>
    <row r="779" spans="2:23" s="9" customFormat="1">
      <c r="B779" s="58"/>
      <c r="C779" s="205"/>
      <c r="D779" s="205"/>
      <c r="G779" s="8"/>
      <c r="H779" s="8"/>
      <c r="I779" s="8"/>
      <c r="J779" s="8"/>
      <c r="K779" s="58"/>
      <c r="L779" s="8"/>
      <c r="M779" s="8"/>
      <c r="N779" s="8"/>
      <c r="P779" s="8"/>
      <c r="Q779" s="10"/>
      <c r="R779" s="10"/>
      <c r="S779" s="8"/>
      <c r="T779" s="8"/>
      <c r="U779" s="8"/>
      <c r="V779" s="8"/>
      <c r="W779" s="8"/>
    </row>
    <row r="780" spans="2:23" s="9" customFormat="1">
      <c r="B780" s="58"/>
      <c r="C780" s="205"/>
      <c r="D780" s="205"/>
      <c r="G780" s="8"/>
      <c r="H780" s="8"/>
      <c r="I780" s="8"/>
      <c r="J780" s="8"/>
      <c r="K780" s="58"/>
      <c r="L780" s="8"/>
      <c r="M780" s="8"/>
      <c r="N780" s="8"/>
      <c r="P780" s="8"/>
      <c r="Q780" s="10"/>
      <c r="R780" s="10"/>
      <c r="S780" s="8"/>
      <c r="T780" s="8"/>
      <c r="U780" s="8"/>
      <c r="V780" s="8"/>
      <c r="W780" s="8"/>
    </row>
    <row r="781" spans="2:23" s="9" customFormat="1">
      <c r="B781" s="58"/>
      <c r="C781" s="205"/>
      <c r="D781" s="205"/>
      <c r="G781" s="8"/>
      <c r="H781" s="8"/>
      <c r="I781" s="8"/>
      <c r="J781" s="8"/>
      <c r="K781" s="58"/>
      <c r="L781" s="8"/>
      <c r="M781" s="8"/>
      <c r="N781" s="8"/>
      <c r="P781" s="8"/>
      <c r="Q781" s="10"/>
      <c r="R781" s="10"/>
      <c r="S781" s="8"/>
      <c r="T781" s="8"/>
      <c r="U781" s="8"/>
      <c r="V781" s="8"/>
      <c r="W781" s="8"/>
    </row>
    <row r="782" spans="2:23" s="9" customFormat="1">
      <c r="B782" s="58"/>
      <c r="C782" s="205"/>
      <c r="D782" s="205"/>
      <c r="G782" s="8"/>
      <c r="H782" s="8"/>
      <c r="I782" s="8"/>
      <c r="J782" s="8"/>
      <c r="K782" s="58"/>
      <c r="L782" s="8"/>
      <c r="M782" s="8"/>
      <c r="N782" s="8"/>
      <c r="P782" s="8"/>
      <c r="Q782" s="10"/>
      <c r="R782" s="10"/>
      <c r="S782" s="8"/>
      <c r="T782" s="8"/>
      <c r="U782" s="8"/>
      <c r="V782" s="8"/>
      <c r="W782" s="8"/>
    </row>
    <row r="783" spans="2:23" s="9" customFormat="1">
      <c r="B783" s="58"/>
      <c r="C783" s="205"/>
      <c r="D783" s="205"/>
      <c r="G783" s="8"/>
      <c r="H783" s="8"/>
      <c r="I783" s="8"/>
      <c r="J783" s="8"/>
      <c r="K783" s="58"/>
      <c r="L783" s="8"/>
      <c r="M783" s="8"/>
      <c r="N783" s="8"/>
      <c r="P783" s="8"/>
      <c r="Q783" s="10"/>
      <c r="R783" s="10"/>
      <c r="S783" s="8"/>
      <c r="T783" s="8"/>
      <c r="U783" s="8"/>
      <c r="V783" s="8"/>
      <c r="W783" s="8"/>
    </row>
    <row r="784" spans="2:23" s="9" customFormat="1">
      <c r="B784" s="58"/>
      <c r="C784" s="205"/>
      <c r="D784" s="205"/>
      <c r="G784" s="8"/>
      <c r="H784" s="8"/>
      <c r="I784" s="8"/>
      <c r="J784" s="8"/>
      <c r="K784" s="58"/>
      <c r="L784" s="8"/>
      <c r="M784" s="8"/>
      <c r="N784" s="8"/>
      <c r="P784" s="8"/>
      <c r="Q784" s="10"/>
      <c r="R784" s="10"/>
      <c r="S784" s="8"/>
      <c r="T784" s="8"/>
      <c r="U784" s="8"/>
      <c r="V784" s="8"/>
      <c r="W784" s="8"/>
    </row>
    <row r="785" spans="2:23" s="9" customFormat="1">
      <c r="B785" s="58"/>
      <c r="C785" s="205"/>
      <c r="D785" s="205"/>
      <c r="G785" s="8"/>
      <c r="H785" s="8"/>
      <c r="I785" s="8"/>
      <c r="J785" s="8"/>
      <c r="K785" s="58"/>
      <c r="L785" s="8"/>
      <c r="M785" s="8"/>
      <c r="N785" s="8"/>
      <c r="P785" s="8"/>
      <c r="Q785" s="10"/>
      <c r="R785" s="10"/>
      <c r="S785" s="8"/>
      <c r="T785" s="8"/>
      <c r="U785" s="8"/>
      <c r="V785" s="8"/>
      <c r="W785" s="8"/>
    </row>
    <row r="786" spans="2:23" s="9" customFormat="1">
      <c r="B786" s="58"/>
      <c r="C786" s="205"/>
      <c r="D786" s="205"/>
      <c r="G786" s="8"/>
      <c r="H786" s="8"/>
      <c r="I786" s="8"/>
      <c r="J786" s="8"/>
      <c r="K786" s="58"/>
      <c r="L786" s="8"/>
      <c r="M786" s="8"/>
      <c r="N786" s="8"/>
      <c r="P786" s="8"/>
      <c r="Q786" s="10"/>
      <c r="R786" s="10"/>
      <c r="S786" s="8"/>
      <c r="T786" s="8"/>
      <c r="U786" s="8"/>
      <c r="V786" s="8"/>
      <c r="W786" s="8"/>
    </row>
    <row r="787" spans="2:23" s="9" customFormat="1">
      <c r="B787" s="58"/>
      <c r="C787" s="205"/>
      <c r="D787" s="205"/>
      <c r="G787" s="8"/>
      <c r="H787" s="8"/>
      <c r="I787" s="8"/>
      <c r="J787" s="8"/>
      <c r="K787" s="58"/>
      <c r="L787" s="8"/>
      <c r="M787" s="8"/>
      <c r="N787" s="8"/>
      <c r="P787" s="8"/>
      <c r="Q787" s="10"/>
      <c r="R787" s="10"/>
      <c r="S787" s="8"/>
      <c r="T787" s="8"/>
      <c r="U787" s="8"/>
      <c r="V787" s="8"/>
      <c r="W787" s="8"/>
    </row>
    <row r="788" spans="2:23" s="9" customFormat="1">
      <c r="B788" s="58"/>
      <c r="C788" s="205"/>
      <c r="D788" s="205"/>
      <c r="G788" s="8"/>
      <c r="H788" s="8"/>
      <c r="I788" s="8"/>
      <c r="J788" s="8"/>
      <c r="K788" s="58"/>
      <c r="L788" s="8"/>
      <c r="M788" s="8"/>
      <c r="N788" s="8"/>
      <c r="P788" s="8"/>
      <c r="Q788" s="10"/>
      <c r="R788" s="10"/>
      <c r="S788" s="8"/>
      <c r="T788" s="8"/>
      <c r="U788" s="8"/>
      <c r="V788" s="8"/>
      <c r="W788" s="8"/>
    </row>
    <row r="789" spans="2:23" s="9" customFormat="1">
      <c r="B789" s="58"/>
      <c r="C789" s="205"/>
      <c r="D789" s="205"/>
      <c r="G789" s="8"/>
      <c r="H789" s="8"/>
      <c r="I789" s="8"/>
      <c r="J789" s="8"/>
      <c r="K789" s="58"/>
      <c r="L789" s="8"/>
      <c r="M789" s="8"/>
      <c r="N789" s="8"/>
      <c r="P789" s="8"/>
      <c r="Q789" s="10"/>
      <c r="R789" s="10"/>
      <c r="S789" s="8"/>
      <c r="T789" s="8"/>
      <c r="U789" s="8"/>
      <c r="V789" s="8"/>
      <c r="W789" s="8"/>
    </row>
    <row r="790" spans="2:23" s="9" customFormat="1">
      <c r="B790" s="58"/>
      <c r="C790" s="205"/>
      <c r="D790" s="205"/>
      <c r="G790" s="8"/>
      <c r="H790" s="8"/>
      <c r="I790" s="8"/>
      <c r="J790" s="8"/>
      <c r="K790" s="58"/>
      <c r="L790" s="8"/>
      <c r="M790" s="8"/>
      <c r="N790" s="8"/>
      <c r="P790" s="8"/>
      <c r="Q790" s="10"/>
      <c r="R790" s="10"/>
      <c r="S790" s="8"/>
      <c r="T790" s="8"/>
      <c r="U790" s="8"/>
      <c r="V790" s="8"/>
      <c r="W790" s="8"/>
    </row>
    <row r="791" spans="2:23" s="9" customFormat="1">
      <c r="B791" s="58"/>
      <c r="C791" s="205"/>
      <c r="D791" s="205"/>
      <c r="G791" s="8"/>
      <c r="H791" s="8"/>
      <c r="I791" s="8"/>
      <c r="J791" s="8"/>
      <c r="K791" s="58"/>
      <c r="L791" s="8"/>
      <c r="M791" s="8"/>
      <c r="N791" s="8"/>
      <c r="P791" s="8"/>
      <c r="Q791" s="10"/>
      <c r="R791" s="10"/>
      <c r="S791" s="8"/>
      <c r="T791" s="8"/>
      <c r="U791" s="8"/>
      <c r="V791" s="8"/>
      <c r="W791" s="8"/>
    </row>
    <row r="792" spans="2:23" s="9" customFormat="1">
      <c r="B792" s="58"/>
      <c r="C792" s="205"/>
      <c r="D792" s="205"/>
      <c r="G792" s="8"/>
      <c r="H792" s="8"/>
      <c r="I792" s="8"/>
      <c r="J792" s="8"/>
      <c r="K792" s="58"/>
      <c r="L792" s="8"/>
      <c r="M792" s="8"/>
      <c r="N792" s="8"/>
      <c r="P792" s="8"/>
      <c r="Q792" s="10"/>
      <c r="R792" s="10"/>
      <c r="S792" s="8"/>
      <c r="T792" s="8"/>
      <c r="U792" s="8"/>
      <c r="V792" s="8"/>
      <c r="W792" s="8"/>
    </row>
    <row r="793" spans="2:23" s="9" customFormat="1">
      <c r="B793" s="58"/>
      <c r="C793" s="205"/>
      <c r="D793" s="205"/>
      <c r="G793" s="8"/>
      <c r="H793" s="8"/>
      <c r="I793" s="8"/>
      <c r="J793" s="8"/>
      <c r="K793" s="58"/>
      <c r="L793" s="8"/>
      <c r="M793" s="8"/>
      <c r="N793" s="8"/>
      <c r="P793" s="8"/>
      <c r="Q793" s="10"/>
      <c r="R793" s="10"/>
      <c r="S793" s="8"/>
      <c r="T793" s="8"/>
      <c r="U793" s="8"/>
      <c r="V793" s="8"/>
      <c r="W793" s="8"/>
    </row>
    <row r="794" spans="2:23" s="9" customFormat="1">
      <c r="B794" s="58"/>
      <c r="C794" s="205"/>
      <c r="D794" s="205"/>
      <c r="G794" s="8"/>
      <c r="H794" s="8"/>
      <c r="I794" s="8"/>
      <c r="J794" s="8"/>
      <c r="K794" s="58"/>
      <c r="L794" s="8"/>
      <c r="M794" s="8"/>
      <c r="N794" s="8"/>
      <c r="P794" s="8"/>
      <c r="Q794" s="10"/>
      <c r="R794" s="10"/>
      <c r="S794" s="8"/>
      <c r="T794" s="8"/>
      <c r="U794" s="8"/>
      <c r="V794" s="8"/>
      <c r="W794" s="8"/>
    </row>
    <row r="795" spans="2:23" s="9" customFormat="1">
      <c r="B795" s="58"/>
      <c r="C795" s="205"/>
      <c r="D795" s="205"/>
      <c r="G795" s="8"/>
      <c r="H795" s="8"/>
      <c r="I795" s="8"/>
      <c r="J795" s="8"/>
      <c r="K795" s="58"/>
      <c r="L795" s="8"/>
      <c r="M795" s="8"/>
      <c r="N795" s="8"/>
      <c r="P795" s="8"/>
      <c r="Q795" s="10"/>
      <c r="R795" s="10"/>
      <c r="S795" s="8"/>
      <c r="T795" s="8"/>
      <c r="U795" s="8"/>
      <c r="V795" s="8"/>
      <c r="W795" s="8"/>
    </row>
    <row r="796" spans="2:23" s="9" customFormat="1">
      <c r="B796" s="58"/>
      <c r="C796" s="205"/>
      <c r="D796" s="205"/>
      <c r="G796" s="8"/>
      <c r="H796" s="8"/>
      <c r="I796" s="8"/>
      <c r="J796" s="8"/>
      <c r="K796" s="58"/>
      <c r="L796" s="8"/>
      <c r="M796" s="8"/>
      <c r="N796" s="8"/>
      <c r="P796" s="8"/>
      <c r="Q796" s="10"/>
      <c r="R796" s="10"/>
      <c r="S796" s="8"/>
      <c r="T796" s="8"/>
      <c r="U796" s="8"/>
      <c r="V796" s="8"/>
      <c r="W796" s="8"/>
    </row>
    <row r="797" spans="2:23" s="9" customFormat="1">
      <c r="B797" s="58"/>
      <c r="C797" s="205"/>
      <c r="D797" s="205"/>
      <c r="G797" s="8"/>
      <c r="H797" s="8"/>
      <c r="I797" s="8"/>
      <c r="J797" s="8"/>
      <c r="K797" s="58"/>
      <c r="L797" s="8"/>
      <c r="M797" s="8"/>
      <c r="N797" s="8"/>
      <c r="P797" s="8"/>
      <c r="Q797" s="10"/>
      <c r="R797" s="10"/>
      <c r="S797" s="8"/>
      <c r="T797" s="8"/>
      <c r="U797" s="8"/>
      <c r="V797" s="8"/>
      <c r="W797" s="8"/>
    </row>
    <row r="798" spans="2:23" s="9" customFormat="1">
      <c r="B798" s="58"/>
      <c r="C798" s="205"/>
      <c r="D798" s="205"/>
      <c r="G798" s="8"/>
      <c r="H798" s="8"/>
      <c r="I798" s="8"/>
      <c r="J798" s="8"/>
      <c r="K798" s="58"/>
      <c r="L798" s="8"/>
      <c r="M798" s="8"/>
      <c r="N798" s="8"/>
      <c r="P798" s="8"/>
      <c r="Q798" s="10"/>
      <c r="R798" s="10"/>
      <c r="S798" s="8"/>
      <c r="T798" s="8"/>
      <c r="U798" s="8"/>
      <c r="V798" s="8"/>
      <c r="W798" s="8"/>
    </row>
    <row r="799" spans="2:23" s="9" customFormat="1">
      <c r="B799" s="58"/>
      <c r="C799" s="205"/>
      <c r="D799" s="205"/>
      <c r="G799" s="8"/>
      <c r="H799" s="8"/>
      <c r="I799" s="8"/>
      <c r="J799" s="8"/>
      <c r="K799" s="58"/>
      <c r="L799" s="8"/>
      <c r="M799" s="8"/>
      <c r="N799" s="8"/>
      <c r="P799" s="8"/>
      <c r="Q799" s="10"/>
      <c r="R799" s="10"/>
      <c r="S799" s="8"/>
      <c r="T799" s="8"/>
      <c r="U799" s="8"/>
      <c r="V799" s="8"/>
      <c r="W799" s="8"/>
    </row>
    <row r="800" spans="2:23" s="9" customFormat="1">
      <c r="B800" s="58"/>
      <c r="C800" s="205"/>
      <c r="D800" s="205"/>
      <c r="G800" s="8"/>
      <c r="H800" s="8"/>
      <c r="I800" s="8"/>
      <c r="J800" s="8"/>
      <c r="K800" s="58"/>
      <c r="L800" s="8"/>
      <c r="M800" s="8"/>
      <c r="N800" s="8"/>
      <c r="P800" s="8"/>
      <c r="Q800" s="10"/>
      <c r="R800" s="10"/>
      <c r="S800" s="8"/>
      <c r="T800" s="8"/>
      <c r="U800" s="8"/>
      <c r="V800" s="8"/>
      <c r="W800" s="8"/>
    </row>
    <row r="801" spans="2:23" s="9" customFormat="1">
      <c r="B801" s="58"/>
      <c r="C801" s="205"/>
      <c r="D801" s="205"/>
      <c r="G801" s="8"/>
      <c r="H801" s="8"/>
      <c r="I801" s="8"/>
      <c r="J801" s="8"/>
      <c r="K801" s="58"/>
      <c r="L801" s="8"/>
      <c r="M801" s="8"/>
      <c r="N801" s="8"/>
      <c r="P801" s="8"/>
      <c r="Q801" s="10"/>
      <c r="R801" s="10"/>
      <c r="S801" s="8"/>
      <c r="T801" s="8"/>
      <c r="U801" s="8"/>
      <c r="V801" s="8"/>
      <c r="W801" s="8"/>
    </row>
    <row r="802" spans="2:23" s="9" customFormat="1">
      <c r="B802" s="58"/>
      <c r="C802" s="205"/>
      <c r="D802" s="205"/>
      <c r="G802" s="8"/>
      <c r="H802" s="8"/>
      <c r="I802" s="8"/>
      <c r="J802" s="8"/>
      <c r="K802" s="58"/>
      <c r="L802" s="8"/>
      <c r="M802" s="8"/>
      <c r="N802" s="8"/>
      <c r="P802" s="8"/>
      <c r="Q802" s="10"/>
      <c r="R802" s="10"/>
      <c r="S802" s="8"/>
      <c r="T802" s="8"/>
      <c r="U802" s="8"/>
      <c r="V802" s="8"/>
      <c r="W802" s="8"/>
    </row>
    <row r="803" spans="2:23" s="9" customFormat="1">
      <c r="B803" s="58"/>
      <c r="C803" s="205"/>
      <c r="D803" s="205"/>
      <c r="G803" s="8"/>
      <c r="H803" s="8"/>
      <c r="I803" s="8"/>
      <c r="J803" s="8"/>
      <c r="K803" s="58"/>
      <c r="L803" s="8"/>
      <c r="M803" s="8"/>
      <c r="N803" s="8"/>
      <c r="P803" s="8"/>
      <c r="Q803" s="10"/>
      <c r="R803" s="10"/>
      <c r="S803" s="8"/>
      <c r="T803" s="8"/>
      <c r="U803" s="8"/>
      <c r="V803" s="8"/>
      <c r="W803" s="8"/>
    </row>
    <row r="804" spans="2:23" s="9" customFormat="1">
      <c r="B804" s="58"/>
      <c r="C804" s="205"/>
      <c r="D804" s="205"/>
      <c r="G804" s="8"/>
      <c r="H804" s="8"/>
      <c r="I804" s="8"/>
      <c r="J804" s="8"/>
      <c r="K804" s="58"/>
      <c r="L804" s="8"/>
      <c r="M804" s="8"/>
      <c r="N804" s="8"/>
      <c r="P804" s="8"/>
      <c r="Q804" s="10"/>
      <c r="R804" s="10"/>
      <c r="S804" s="8"/>
      <c r="T804" s="8"/>
      <c r="U804" s="8"/>
      <c r="V804" s="8"/>
      <c r="W804" s="8"/>
    </row>
    <row r="805" spans="2:23" s="9" customFormat="1">
      <c r="B805" s="58"/>
      <c r="C805" s="205"/>
      <c r="D805" s="205"/>
      <c r="G805" s="8"/>
      <c r="H805" s="8"/>
      <c r="I805" s="8"/>
      <c r="J805" s="8"/>
      <c r="K805" s="58"/>
      <c r="L805" s="8"/>
      <c r="M805" s="8"/>
      <c r="N805" s="8"/>
      <c r="P805" s="8"/>
      <c r="Q805" s="10"/>
      <c r="R805" s="10"/>
      <c r="S805" s="8"/>
      <c r="T805" s="8"/>
      <c r="U805" s="8"/>
      <c r="V805" s="8"/>
      <c r="W805" s="8"/>
    </row>
    <row r="806" spans="2:23" s="9" customFormat="1">
      <c r="B806" s="58"/>
      <c r="C806" s="205"/>
      <c r="D806" s="205"/>
      <c r="G806" s="8"/>
      <c r="H806" s="8"/>
      <c r="I806" s="8"/>
      <c r="J806" s="8"/>
      <c r="K806" s="58"/>
      <c r="L806" s="8"/>
      <c r="M806" s="8"/>
      <c r="N806" s="8"/>
      <c r="P806" s="8"/>
      <c r="Q806" s="10"/>
      <c r="R806" s="10"/>
      <c r="S806" s="8"/>
      <c r="T806" s="8"/>
      <c r="U806" s="8"/>
      <c r="V806" s="8"/>
      <c r="W806" s="8"/>
    </row>
    <row r="807" spans="2:23" s="9" customFormat="1">
      <c r="B807" s="58"/>
      <c r="C807" s="205"/>
      <c r="D807" s="205"/>
      <c r="G807" s="8"/>
      <c r="H807" s="8"/>
      <c r="I807" s="8"/>
      <c r="J807" s="8"/>
      <c r="K807" s="58"/>
      <c r="L807" s="8"/>
      <c r="M807" s="8"/>
      <c r="N807" s="8"/>
      <c r="P807" s="8"/>
      <c r="Q807" s="10"/>
      <c r="R807" s="10"/>
      <c r="S807" s="8"/>
      <c r="T807" s="8"/>
      <c r="U807" s="8"/>
      <c r="V807" s="8"/>
      <c r="W807" s="8"/>
    </row>
    <row r="808" spans="2:23" s="9" customFormat="1">
      <c r="B808" s="58"/>
      <c r="C808" s="205"/>
      <c r="D808" s="205"/>
      <c r="G808" s="8"/>
      <c r="H808" s="8"/>
      <c r="I808" s="8"/>
      <c r="J808" s="8"/>
      <c r="K808" s="58"/>
      <c r="L808" s="8"/>
      <c r="M808" s="8"/>
      <c r="N808" s="8"/>
      <c r="P808" s="8"/>
      <c r="Q808" s="10"/>
      <c r="R808" s="10"/>
      <c r="S808" s="8"/>
      <c r="T808" s="8"/>
      <c r="U808" s="8"/>
      <c r="V808" s="8"/>
      <c r="W808" s="8"/>
    </row>
    <row r="809" spans="2:23" s="9" customFormat="1">
      <c r="B809" s="58"/>
      <c r="C809" s="205"/>
      <c r="D809" s="205"/>
      <c r="G809" s="8"/>
      <c r="H809" s="8"/>
      <c r="I809" s="8"/>
      <c r="J809" s="8"/>
      <c r="K809" s="58"/>
      <c r="L809" s="8"/>
      <c r="M809" s="8"/>
      <c r="N809" s="8"/>
      <c r="P809" s="8"/>
      <c r="Q809" s="10"/>
      <c r="R809" s="10"/>
      <c r="S809" s="8"/>
      <c r="T809" s="8"/>
      <c r="U809" s="8"/>
      <c r="V809" s="8"/>
      <c r="W809" s="8"/>
    </row>
    <row r="810" spans="2:23" s="9" customFormat="1">
      <c r="B810" s="58"/>
      <c r="C810" s="205"/>
      <c r="D810" s="205"/>
      <c r="G810" s="8"/>
      <c r="H810" s="8"/>
      <c r="I810" s="8"/>
      <c r="J810" s="8"/>
      <c r="K810" s="58"/>
      <c r="L810" s="8"/>
      <c r="M810" s="8"/>
      <c r="N810" s="8"/>
      <c r="P810" s="8"/>
      <c r="Q810" s="10"/>
      <c r="R810" s="10"/>
      <c r="S810" s="8"/>
      <c r="T810" s="8"/>
      <c r="U810" s="8"/>
      <c r="V810" s="8"/>
      <c r="W810" s="8"/>
    </row>
    <row r="811" spans="2:23" s="9" customFormat="1">
      <c r="B811" s="58"/>
      <c r="C811" s="205"/>
      <c r="D811" s="205"/>
      <c r="G811" s="8"/>
      <c r="H811" s="8"/>
      <c r="I811" s="8"/>
      <c r="J811" s="8"/>
      <c r="K811" s="58"/>
      <c r="L811" s="8"/>
      <c r="M811" s="8"/>
      <c r="N811" s="8"/>
      <c r="P811" s="8"/>
      <c r="Q811" s="10"/>
      <c r="R811" s="10"/>
      <c r="S811" s="8"/>
      <c r="T811" s="8"/>
      <c r="U811" s="8"/>
      <c r="V811" s="8"/>
      <c r="W811" s="8"/>
    </row>
    <row r="812" spans="2:23" s="9" customFormat="1">
      <c r="B812" s="58"/>
      <c r="C812" s="205"/>
      <c r="D812" s="205"/>
      <c r="G812" s="8"/>
      <c r="H812" s="8"/>
      <c r="I812" s="8"/>
      <c r="J812" s="8"/>
      <c r="K812" s="58"/>
      <c r="L812" s="8"/>
      <c r="M812" s="8"/>
      <c r="N812" s="8"/>
      <c r="P812" s="8"/>
      <c r="Q812" s="10"/>
      <c r="R812" s="10"/>
      <c r="S812" s="8"/>
      <c r="T812" s="8"/>
      <c r="U812" s="8"/>
      <c r="V812" s="8"/>
      <c r="W812" s="8"/>
    </row>
    <row r="813" spans="2:23" s="9" customFormat="1">
      <c r="B813" s="58"/>
      <c r="C813" s="205"/>
      <c r="D813" s="205"/>
      <c r="G813" s="8"/>
      <c r="H813" s="8"/>
      <c r="I813" s="8"/>
      <c r="J813" s="8"/>
      <c r="K813" s="58"/>
      <c r="L813" s="8"/>
      <c r="M813" s="8"/>
      <c r="N813" s="8"/>
      <c r="P813" s="8"/>
      <c r="Q813" s="10"/>
      <c r="R813" s="10"/>
      <c r="S813" s="8"/>
      <c r="T813" s="8"/>
      <c r="U813" s="8"/>
      <c r="V813" s="8"/>
      <c r="W813" s="8"/>
    </row>
    <row r="814" spans="2:23" s="9" customFormat="1">
      <c r="B814" s="58"/>
      <c r="C814" s="205"/>
      <c r="D814" s="205"/>
      <c r="G814" s="8"/>
      <c r="H814" s="8"/>
      <c r="I814" s="8"/>
      <c r="J814" s="8"/>
      <c r="K814" s="58"/>
      <c r="L814" s="8"/>
      <c r="M814" s="8"/>
      <c r="N814" s="8"/>
      <c r="P814" s="8"/>
      <c r="Q814" s="10"/>
      <c r="R814" s="10"/>
      <c r="S814" s="8"/>
      <c r="T814" s="8"/>
      <c r="U814" s="8"/>
      <c r="V814" s="8"/>
      <c r="W814" s="8"/>
    </row>
    <row r="815" spans="2:23" s="9" customFormat="1">
      <c r="B815" s="58"/>
      <c r="C815" s="205"/>
      <c r="D815" s="205"/>
      <c r="G815" s="8"/>
      <c r="H815" s="8"/>
      <c r="I815" s="8"/>
      <c r="J815" s="8"/>
      <c r="K815" s="58"/>
      <c r="L815" s="8"/>
      <c r="M815" s="8"/>
      <c r="N815" s="8"/>
      <c r="P815" s="8"/>
      <c r="Q815" s="10"/>
      <c r="R815" s="10"/>
      <c r="S815" s="8"/>
      <c r="T815" s="8"/>
      <c r="U815" s="8"/>
      <c r="V815" s="8"/>
      <c r="W815" s="8"/>
    </row>
    <row r="816" spans="2:23" s="9" customFormat="1">
      <c r="B816" s="58"/>
      <c r="C816" s="205"/>
      <c r="D816" s="205"/>
      <c r="G816" s="8"/>
      <c r="H816" s="8"/>
      <c r="I816" s="8"/>
      <c r="J816" s="8"/>
      <c r="K816" s="58"/>
      <c r="L816" s="8"/>
      <c r="M816" s="8"/>
      <c r="N816" s="8"/>
      <c r="P816" s="8"/>
      <c r="Q816" s="10"/>
      <c r="R816" s="10"/>
      <c r="S816" s="8"/>
      <c r="T816" s="8"/>
      <c r="U816" s="8"/>
      <c r="V816" s="8"/>
      <c r="W816" s="8"/>
    </row>
    <row r="817" spans="2:23" s="9" customFormat="1">
      <c r="B817" s="58"/>
      <c r="C817" s="205"/>
      <c r="D817" s="205"/>
      <c r="G817" s="8"/>
      <c r="H817" s="8"/>
      <c r="I817" s="8"/>
      <c r="J817" s="8"/>
      <c r="K817" s="58"/>
      <c r="L817" s="8"/>
      <c r="M817" s="8"/>
      <c r="N817" s="8"/>
      <c r="P817" s="8"/>
      <c r="Q817" s="10"/>
      <c r="R817" s="10"/>
      <c r="S817" s="8"/>
      <c r="T817" s="8"/>
      <c r="U817" s="8"/>
      <c r="V817" s="8"/>
      <c r="W817" s="8"/>
    </row>
    <row r="818" spans="2:23" s="9" customFormat="1">
      <c r="B818" s="58"/>
      <c r="C818" s="205"/>
      <c r="D818" s="205"/>
      <c r="G818" s="8"/>
      <c r="H818" s="8"/>
      <c r="I818" s="8"/>
      <c r="J818" s="8"/>
      <c r="K818" s="58"/>
      <c r="L818" s="8"/>
      <c r="M818" s="8"/>
      <c r="N818" s="8"/>
      <c r="P818" s="8"/>
      <c r="Q818" s="10"/>
      <c r="R818" s="10"/>
      <c r="S818" s="8"/>
      <c r="T818" s="8"/>
      <c r="U818" s="8"/>
      <c r="V818" s="8"/>
      <c r="W818" s="8"/>
    </row>
    <row r="819" spans="2:23" s="9" customFormat="1">
      <c r="B819" s="58"/>
      <c r="C819" s="205"/>
      <c r="D819" s="205"/>
      <c r="G819" s="8"/>
      <c r="H819" s="8"/>
      <c r="I819" s="8"/>
      <c r="J819" s="8"/>
      <c r="K819" s="58"/>
      <c r="L819" s="8"/>
      <c r="M819" s="8"/>
      <c r="N819" s="8"/>
      <c r="P819" s="8"/>
      <c r="Q819" s="10"/>
      <c r="R819" s="10"/>
      <c r="S819" s="8"/>
      <c r="T819" s="8"/>
      <c r="U819" s="8"/>
      <c r="V819" s="8"/>
      <c r="W819" s="8"/>
    </row>
    <row r="820" spans="2:23" s="9" customFormat="1">
      <c r="B820" s="58"/>
      <c r="C820" s="205"/>
      <c r="D820" s="205"/>
      <c r="G820" s="8"/>
      <c r="H820" s="8"/>
      <c r="I820" s="8"/>
      <c r="J820" s="8"/>
      <c r="K820" s="58"/>
      <c r="L820" s="8"/>
      <c r="M820" s="8"/>
      <c r="N820" s="8"/>
      <c r="P820" s="8"/>
      <c r="Q820" s="10"/>
      <c r="R820" s="10"/>
      <c r="S820" s="8"/>
      <c r="T820" s="8"/>
      <c r="U820" s="8"/>
      <c r="V820" s="8"/>
      <c r="W820" s="8"/>
    </row>
    <row r="821" spans="2:23" s="9" customFormat="1">
      <c r="B821" s="58"/>
      <c r="C821" s="205"/>
      <c r="D821" s="205"/>
      <c r="G821" s="8"/>
      <c r="H821" s="8"/>
      <c r="I821" s="8"/>
      <c r="J821" s="8"/>
      <c r="K821" s="58"/>
      <c r="L821" s="8"/>
      <c r="M821" s="8"/>
      <c r="N821" s="8"/>
      <c r="P821" s="8"/>
      <c r="Q821" s="10"/>
      <c r="R821" s="10"/>
      <c r="S821" s="8"/>
      <c r="T821" s="8"/>
      <c r="U821" s="8"/>
      <c r="V821" s="8"/>
      <c r="W821" s="8"/>
    </row>
    <row r="822" spans="2:23" s="9" customFormat="1">
      <c r="B822" s="58"/>
      <c r="C822" s="205"/>
      <c r="D822" s="205"/>
      <c r="G822" s="8"/>
      <c r="H822" s="8"/>
      <c r="I822" s="8"/>
      <c r="J822" s="8"/>
      <c r="K822" s="58"/>
      <c r="L822" s="8"/>
      <c r="M822" s="8"/>
      <c r="N822" s="8"/>
      <c r="P822" s="8"/>
      <c r="Q822" s="10"/>
      <c r="R822" s="10"/>
      <c r="S822" s="8"/>
      <c r="T822" s="8"/>
      <c r="U822" s="8"/>
      <c r="V822" s="8"/>
      <c r="W822" s="8"/>
    </row>
    <row r="823" spans="2:23" s="9" customFormat="1">
      <c r="B823" s="58"/>
      <c r="C823" s="205"/>
      <c r="D823" s="205"/>
      <c r="G823" s="8"/>
      <c r="H823" s="8"/>
      <c r="I823" s="8"/>
      <c r="J823" s="8"/>
      <c r="K823" s="58"/>
      <c r="L823" s="8"/>
      <c r="M823" s="8"/>
      <c r="N823" s="8"/>
      <c r="P823" s="8"/>
      <c r="Q823" s="10"/>
      <c r="R823" s="10"/>
      <c r="S823" s="8"/>
      <c r="T823" s="8"/>
      <c r="U823" s="8"/>
      <c r="V823" s="8"/>
      <c r="W823" s="8"/>
    </row>
    <row r="824" spans="2:23" s="9" customFormat="1">
      <c r="B824" s="58"/>
      <c r="C824" s="205"/>
      <c r="D824" s="205"/>
      <c r="G824" s="8"/>
      <c r="H824" s="8"/>
      <c r="I824" s="8"/>
      <c r="J824" s="8"/>
      <c r="K824" s="58"/>
      <c r="L824" s="8"/>
      <c r="M824" s="8"/>
      <c r="N824" s="8"/>
      <c r="P824" s="8"/>
      <c r="Q824" s="10"/>
      <c r="R824" s="10"/>
      <c r="S824" s="8"/>
      <c r="T824" s="8"/>
      <c r="U824" s="8"/>
      <c r="V824" s="8"/>
      <c r="W824" s="8"/>
    </row>
    <row r="825" spans="2:23" s="9" customFormat="1">
      <c r="B825" s="58"/>
      <c r="C825" s="205"/>
      <c r="D825" s="205"/>
      <c r="G825" s="8"/>
      <c r="H825" s="8"/>
      <c r="I825" s="8"/>
      <c r="J825" s="8"/>
      <c r="K825" s="58"/>
      <c r="L825" s="8"/>
      <c r="M825" s="8"/>
      <c r="N825" s="8"/>
      <c r="P825" s="8"/>
      <c r="Q825" s="10"/>
      <c r="R825" s="10"/>
      <c r="S825" s="8"/>
      <c r="T825" s="8"/>
      <c r="U825" s="8"/>
      <c r="V825" s="8"/>
      <c r="W825" s="8"/>
    </row>
    <row r="826" spans="2:23" s="9" customFormat="1">
      <c r="B826" s="58"/>
      <c r="C826" s="205"/>
      <c r="D826" s="205"/>
      <c r="G826" s="8"/>
      <c r="H826" s="8"/>
      <c r="I826" s="8"/>
      <c r="J826" s="8"/>
      <c r="K826" s="58"/>
      <c r="L826" s="8"/>
      <c r="M826" s="8"/>
      <c r="N826" s="8"/>
      <c r="P826" s="8"/>
      <c r="Q826" s="10"/>
      <c r="R826" s="10"/>
      <c r="S826" s="8"/>
      <c r="T826" s="8"/>
      <c r="U826" s="8"/>
      <c r="V826" s="8"/>
      <c r="W826" s="8"/>
    </row>
    <row r="827" spans="2:23" s="9" customFormat="1">
      <c r="B827" s="58"/>
      <c r="C827" s="205"/>
      <c r="D827" s="205"/>
      <c r="G827" s="8"/>
      <c r="H827" s="8"/>
      <c r="I827" s="8"/>
      <c r="J827" s="8"/>
      <c r="K827" s="58"/>
      <c r="L827" s="8"/>
      <c r="M827" s="8"/>
      <c r="N827" s="8"/>
      <c r="P827" s="8"/>
      <c r="Q827" s="10"/>
      <c r="R827" s="10"/>
      <c r="S827" s="8"/>
      <c r="T827" s="8"/>
      <c r="U827" s="8"/>
      <c r="V827" s="8"/>
      <c r="W827" s="8"/>
    </row>
    <row r="828" spans="2:23" s="9" customFormat="1">
      <c r="B828" s="58"/>
      <c r="C828" s="205"/>
      <c r="D828" s="205"/>
      <c r="G828" s="8"/>
      <c r="H828" s="8"/>
      <c r="I828" s="8"/>
      <c r="J828" s="8"/>
      <c r="K828" s="58"/>
      <c r="L828" s="8"/>
      <c r="M828" s="8"/>
      <c r="N828" s="8"/>
      <c r="P828" s="8"/>
      <c r="Q828" s="10"/>
      <c r="R828" s="10"/>
      <c r="S828" s="8"/>
      <c r="T828" s="8"/>
      <c r="U828" s="8"/>
      <c r="V828" s="8"/>
      <c r="W828" s="8"/>
    </row>
    <row r="829" spans="2:23" s="9" customFormat="1">
      <c r="B829" s="58"/>
      <c r="C829" s="205"/>
      <c r="D829" s="205"/>
      <c r="G829" s="8"/>
      <c r="H829" s="8"/>
      <c r="I829" s="8"/>
      <c r="J829" s="8"/>
      <c r="K829" s="58"/>
      <c r="L829" s="8"/>
      <c r="M829" s="8"/>
      <c r="N829" s="8"/>
      <c r="P829" s="8"/>
      <c r="Q829" s="10"/>
      <c r="R829" s="10"/>
      <c r="S829" s="8"/>
      <c r="T829" s="8"/>
      <c r="U829" s="8"/>
      <c r="V829" s="8"/>
      <c r="W829" s="8"/>
    </row>
    <row r="830" spans="2:23" s="9" customFormat="1">
      <c r="B830" s="58"/>
      <c r="C830" s="205"/>
      <c r="D830" s="205"/>
      <c r="G830" s="8"/>
      <c r="H830" s="8"/>
      <c r="I830" s="8"/>
      <c r="J830" s="8"/>
      <c r="K830" s="58"/>
      <c r="L830" s="8"/>
      <c r="M830" s="8"/>
      <c r="N830" s="8"/>
      <c r="P830" s="8"/>
      <c r="Q830" s="10"/>
      <c r="R830" s="10"/>
      <c r="S830" s="8"/>
      <c r="T830" s="8"/>
      <c r="U830" s="8"/>
      <c r="V830" s="8"/>
      <c r="W830" s="8"/>
    </row>
    <row r="831" spans="2:23" s="9" customFormat="1">
      <c r="B831" s="58"/>
      <c r="C831" s="205"/>
      <c r="D831" s="205"/>
      <c r="G831" s="8"/>
      <c r="H831" s="8"/>
      <c r="I831" s="8"/>
      <c r="J831" s="8"/>
      <c r="K831" s="58"/>
      <c r="L831" s="8"/>
      <c r="M831" s="8"/>
      <c r="N831" s="8"/>
      <c r="P831" s="8"/>
      <c r="Q831" s="10"/>
      <c r="R831" s="10"/>
      <c r="S831" s="8"/>
      <c r="T831" s="8"/>
      <c r="U831" s="8"/>
      <c r="V831" s="8"/>
      <c r="W831" s="8"/>
    </row>
    <row r="832" spans="2:23" s="9" customFormat="1">
      <c r="B832" s="58"/>
      <c r="C832" s="205"/>
      <c r="D832" s="205"/>
      <c r="G832" s="8"/>
      <c r="H832" s="8"/>
      <c r="I832" s="8"/>
      <c r="J832" s="8"/>
      <c r="K832" s="58"/>
      <c r="L832" s="8"/>
      <c r="M832" s="8"/>
      <c r="N832" s="8"/>
      <c r="P832" s="8"/>
      <c r="Q832" s="10"/>
      <c r="R832" s="10"/>
      <c r="S832" s="8"/>
      <c r="T832" s="8"/>
      <c r="U832" s="8"/>
      <c r="V832" s="8"/>
      <c r="W832" s="8"/>
    </row>
    <row r="833" spans="2:23" s="9" customFormat="1">
      <c r="B833" s="58"/>
      <c r="C833" s="205"/>
      <c r="D833" s="205"/>
      <c r="G833" s="8"/>
      <c r="H833" s="8"/>
      <c r="I833" s="8"/>
      <c r="J833" s="8"/>
      <c r="K833" s="58"/>
      <c r="L833" s="8"/>
      <c r="M833" s="8"/>
      <c r="N833" s="8"/>
      <c r="P833" s="8"/>
      <c r="Q833" s="10"/>
      <c r="R833" s="10"/>
      <c r="S833" s="8"/>
      <c r="T833" s="8"/>
      <c r="U833" s="8"/>
      <c r="V833" s="8"/>
      <c r="W833" s="8"/>
    </row>
    <row r="834" spans="2:23" s="9" customFormat="1">
      <c r="B834" s="58"/>
      <c r="C834" s="205"/>
      <c r="D834" s="205"/>
      <c r="G834" s="8"/>
      <c r="H834" s="8"/>
      <c r="I834" s="8"/>
      <c r="J834" s="8"/>
      <c r="K834" s="58"/>
      <c r="L834" s="8"/>
      <c r="M834" s="8"/>
      <c r="N834" s="8"/>
      <c r="P834" s="8"/>
      <c r="Q834" s="10"/>
      <c r="R834" s="10"/>
      <c r="S834" s="8"/>
      <c r="T834" s="8"/>
      <c r="U834" s="8"/>
      <c r="V834" s="8"/>
      <c r="W834" s="8"/>
    </row>
    <row r="835" spans="2:23" s="9" customFormat="1">
      <c r="B835" s="58"/>
      <c r="C835" s="205"/>
      <c r="D835" s="205"/>
      <c r="G835" s="8"/>
      <c r="H835" s="8"/>
      <c r="I835" s="8"/>
      <c r="J835" s="8"/>
      <c r="K835" s="58"/>
      <c r="L835" s="8"/>
      <c r="M835" s="8"/>
      <c r="N835" s="8"/>
      <c r="P835" s="8"/>
      <c r="Q835" s="10"/>
      <c r="R835" s="10"/>
      <c r="S835" s="8"/>
      <c r="T835" s="8"/>
      <c r="U835" s="8"/>
      <c r="V835" s="8"/>
      <c r="W835" s="8"/>
    </row>
    <row r="836" spans="2:23" s="9" customFormat="1">
      <c r="B836" s="58"/>
      <c r="C836" s="205"/>
      <c r="D836" s="205"/>
      <c r="G836" s="8"/>
      <c r="H836" s="8"/>
      <c r="I836" s="8"/>
      <c r="J836" s="8"/>
      <c r="K836" s="58"/>
      <c r="L836" s="8"/>
      <c r="M836" s="8"/>
      <c r="N836" s="8"/>
      <c r="P836" s="8"/>
      <c r="Q836" s="10"/>
      <c r="R836" s="10"/>
      <c r="S836" s="8"/>
      <c r="T836" s="8"/>
      <c r="U836" s="8"/>
      <c r="V836" s="8"/>
      <c r="W836" s="8"/>
    </row>
    <row r="837" spans="2:23" s="9" customFormat="1">
      <c r="B837" s="58"/>
      <c r="C837" s="205"/>
      <c r="D837" s="205"/>
      <c r="G837" s="8"/>
      <c r="H837" s="8"/>
      <c r="I837" s="8"/>
      <c r="J837" s="8"/>
      <c r="K837" s="58"/>
      <c r="L837" s="8"/>
      <c r="M837" s="8"/>
      <c r="N837" s="8"/>
      <c r="P837" s="8"/>
      <c r="Q837" s="10"/>
      <c r="R837" s="10"/>
      <c r="S837" s="8"/>
      <c r="T837" s="8"/>
      <c r="U837" s="8"/>
      <c r="V837" s="8"/>
      <c r="W837" s="8"/>
    </row>
    <row r="838" spans="2:23" s="9" customFormat="1">
      <c r="B838" s="58"/>
      <c r="C838" s="205"/>
      <c r="D838" s="205"/>
      <c r="G838" s="8"/>
      <c r="H838" s="8"/>
      <c r="I838" s="8"/>
      <c r="J838" s="8"/>
      <c r="K838" s="58"/>
      <c r="L838" s="8"/>
      <c r="M838" s="8"/>
      <c r="N838" s="8"/>
      <c r="P838" s="8"/>
      <c r="Q838" s="10"/>
      <c r="R838" s="10"/>
      <c r="S838" s="8"/>
      <c r="T838" s="8"/>
      <c r="U838" s="8"/>
      <c r="V838" s="8"/>
      <c r="W838" s="8"/>
    </row>
    <row r="839" spans="2:23" s="9" customFormat="1">
      <c r="B839" s="58"/>
      <c r="C839" s="205"/>
      <c r="D839" s="205"/>
      <c r="G839" s="8"/>
      <c r="H839" s="8"/>
      <c r="I839" s="8"/>
      <c r="J839" s="8"/>
      <c r="K839" s="58"/>
      <c r="L839" s="8"/>
      <c r="M839" s="8"/>
      <c r="N839" s="8"/>
      <c r="P839" s="8"/>
      <c r="Q839" s="10"/>
      <c r="R839" s="10"/>
      <c r="S839" s="8"/>
      <c r="T839" s="8"/>
      <c r="U839" s="8"/>
      <c r="V839" s="8"/>
      <c r="W839" s="8"/>
    </row>
    <row r="840" spans="2:23" s="9" customFormat="1">
      <c r="B840" s="58"/>
      <c r="C840" s="205"/>
      <c r="D840" s="205"/>
      <c r="G840" s="8"/>
      <c r="H840" s="8"/>
      <c r="I840" s="8"/>
      <c r="J840" s="8"/>
      <c r="K840" s="58"/>
      <c r="L840" s="8"/>
      <c r="M840" s="8"/>
      <c r="N840" s="8"/>
      <c r="P840" s="8"/>
      <c r="Q840" s="10"/>
      <c r="R840" s="10"/>
      <c r="S840" s="8"/>
      <c r="T840" s="8"/>
      <c r="U840" s="8"/>
      <c r="V840" s="8"/>
      <c r="W840" s="8"/>
    </row>
    <row r="841" spans="2:23" s="9" customFormat="1">
      <c r="B841" s="58"/>
      <c r="C841" s="205"/>
      <c r="D841" s="205"/>
      <c r="G841" s="8"/>
      <c r="H841" s="8"/>
      <c r="I841" s="8"/>
      <c r="J841" s="8"/>
      <c r="K841" s="58"/>
      <c r="L841" s="8"/>
      <c r="M841" s="8"/>
      <c r="N841" s="8"/>
      <c r="P841" s="8"/>
      <c r="Q841" s="10"/>
      <c r="R841" s="10"/>
      <c r="S841" s="8"/>
      <c r="T841" s="8"/>
      <c r="U841" s="8"/>
      <c r="V841" s="8"/>
      <c r="W841" s="8"/>
    </row>
    <row r="842" spans="2:23" s="9" customFormat="1">
      <c r="B842" s="58"/>
      <c r="C842" s="205"/>
      <c r="D842" s="205"/>
      <c r="G842" s="8"/>
      <c r="H842" s="8"/>
      <c r="I842" s="8"/>
      <c r="J842" s="8"/>
      <c r="K842" s="58"/>
      <c r="L842" s="8"/>
      <c r="M842" s="8"/>
      <c r="N842" s="8"/>
      <c r="P842" s="8"/>
      <c r="Q842" s="10"/>
      <c r="R842" s="10"/>
      <c r="S842" s="8"/>
      <c r="T842" s="8"/>
      <c r="U842" s="8"/>
      <c r="V842" s="8"/>
      <c r="W842" s="8"/>
    </row>
    <row r="843" spans="2:23" s="9" customFormat="1">
      <c r="B843" s="58"/>
      <c r="C843" s="205"/>
      <c r="D843" s="205"/>
      <c r="G843" s="8"/>
      <c r="H843" s="8"/>
      <c r="I843" s="8"/>
      <c r="J843" s="8"/>
      <c r="K843" s="58"/>
      <c r="L843" s="8"/>
      <c r="M843" s="8"/>
      <c r="N843" s="8"/>
      <c r="P843" s="8"/>
      <c r="Q843" s="10"/>
      <c r="R843" s="10"/>
      <c r="S843" s="8"/>
      <c r="T843" s="8"/>
      <c r="U843" s="8"/>
      <c r="V843" s="8"/>
      <c r="W843" s="8"/>
    </row>
    <row r="844" spans="2:23" s="9" customFormat="1">
      <c r="B844" s="58"/>
      <c r="C844" s="205"/>
      <c r="D844" s="205"/>
      <c r="G844" s="8"/>
      <c r="H844" s="8"/>
      <c r="I844" s="8"/>
      <c r="J844" s="8"/>
      <c r="K844" s="58"/>
      <c r="L844" s="8"/>
      <c r="M844" s="8"/>
      <c r="N844" s="8"/>
      <c r="P844" s="8"/>
      <c r="Q844" s="10"/>
      <c r="R844" s="10"/>
      <c r="S844" s="8"/>
      <c r="T844" s="8"/>
      <c r="U844" s="8"/>
      <c r="V844" s="8"/>
      <c r="W844" s="8"/>
    </row>
    <row r="845" spans="2:23" s="9" customFormat="1">
      <c r="B845" s="58"/>
      <c r="C845" s="205"/>
      <c r="D845" s="205"/>
      <c r="G845" s="8"/>
      <c r="H845" s="8"/>
      <c r="I845" s="8"/>
      <c r="J845" s="8"/>
      <c r="K845" s="58"/>
      <c r="L845" s="8"/>
      <c r="M845" s="8"/>
      <c r="N845" s="8"/>
      <c r="P845" s="8"/>
      <c r="Q845" s="10"/>
      <c r="R845" s="10"/>
      <c r="S845" s="8"/>
      <c r="T845" s="8"/>
      <c r="U845" s="8"/>
      <c r="V845" s="8"/>
      <c r="W845" s="8"/>
    </row>
    <row r="846" spans="2:23" s="9" customFormat="1">
      <c r="B846" s="58"/>
      <c r="C846" s="205"/>
      <c r="D846" s="205"/>
      <c r="G846" s="8"/>
      <c r="H846" s="8"/>
      <c r="I846" s="8"/>
      <c r="J846" s="8"/>
      <c r="K846" s="58"/>
      <c r="L846" s="8"/>
      <c r="M846" s="8"/>
      <c r="N846" s="8"/>
      <c r="P846" s="8"/>
      <c r="Q846" s="10"/>
      <c r="R846" s="10"/>
      <c r="S846" s="8"/>
      <c r="T846" s="8"/>
      <c r="U846" s="8"/>
      <c r="V846" s="8"/>
      <c r="W846" s="8"/>
    </row>
    <row r="847" spans="2:23" s="9" customFormat="1">
      <c r="B847" s="58"/>
      <c r="C847" s="205"/>
      <c r="D847" s="205"/>
      <c r="G847" s="8"/>
      <c r="H847" s="8"/>
      <c r="I847" s="8"/>
      <c r="J847" s="8"/>
      <c r="K847" s="58"/>
      <c r="L847" s="8"/>
      <c r="M847" s="8"/>
      <c r="N847" s="8"/>
      <c r="P847" s="8"/>
      <c r="Q847" s="10"/>
      <c r="R847" s="10"/>
      <c r="S847" s="8"/>
      <c r="T847" s="8"/>
      <c r="U847" s="8"/>
      <c r="V847" s="8"/>
      <c r="W847" s="8"/>
    </row>
    <row r="848" spans="2:23" s="9" customFormat="1">
      <c r="B848" s="58"/>
      <c r="C848" s="205"/>
      <c r="D848" s="205"/>
      <c r="G848" s="8"/>
      <c r="H848" s="8"/>
      <c r="I848" s="8"/>
      <c r="J848" s="8"/>
      <c r="K848" s="58"/>
      <c r="L848" s="8"/>
      <c r="M848" s="8"/>
      <c r="N848" s="8"/>
      <c r="P848" s="8"/>
      <c r="Q848" s="10"/>
      <c r="R848" s="10"/>
      <c r="S848" s="8"/>
      <c r="T848" s="8"/>
      <c r="U848" s="8"/>
      <c r="V848" s="8"/>
      <c r="W848" s="8"/>
    </row>
    <row r="849" spans="2:23" s="9" customFormat="1">
      <c r="B849" s="58"/>
      <c r="C849" s="205"/>
      <c r="D849" s="205"/>
      <c r="G849" s="8"/>
      <c r="H849" s="8"/>
      <c r="I849" s="8"/>
      <c r="J849" s="8"/>
      <c r="K849" s="58"/>
      <c r="L849" s="8"/>
      <c r="M849" s="8"/>
      <c r="N849" s="8"/>
      <c r="P849" s="8"/>
      <c r="Q849" s="10"/>
      <c r="R849" s="10"/>
      <c r="S849" s="8"/>
      <c r="T849" s="8"/>
      <c r="U849" s="8"/>
      <c r="V849" s="8"/>
      <c r="W849" s="8"/>
    </row>
    <row r="850" spans="2:23" s="9" customFormat="1">
      <c r="B850" s="58"/>
      <c r="C850" s="205"/>
      <c r="D850" s="205"/>
      <c r="G850" s="8"/>
      <c r="H850" s="8"/>
      <c r="I850" s="8"/>
      <c r="J850" s="8"/>
      <c r="K850" s="58"/>
      <c r="L850" s="8"/>
      <c r="M850" s="8"/>
      <c r="N850" s="8"/>
      <c r="P850" s="8"/>
      <c r="Q850" s="10"/>
      <c r="R850" s="10"/>
      <c r="S850" s="8"/>
      <c r="T850" s="8"/>
      <c r="U850" s="8"/>
      <c r="V850" s="8"/>
      <c r="W850" s="8"/>
    </row>
    <row r="851" spans="2:23" s="9" customFormat="1">
      <c r="B851" s="58"/>
      <c r="C851" s="205"/>
      <c r="D851" s="205"/>
      <c r="G851" s="8"/>
      <c r="H851" s="8"/>
      <c r="I851" s="8"/>
      <c r="J851" s="8"/>
      <c r="K851" s="58"/>
      <c r="L851" s="8"/>
      <c r="M851" s="8"/>
      <c r="N851" s="8"/>
      <c r="P851" s="8"/>
      <c r="Q851" s="10"/>
      <c r="R851" s="10"/>
      <c r="S851" s="8"/>
      <c r="T851" s="8"/>
      <c r="U851" s="8"/>
      <c r="V851" s="8"/>
      <c r="W851" s="8"/>
    </row>
    <row r="852" spans="2:23" s="9" customFormat="1">
      <c r="B852" s="58"/>
      <c r="C852" s="205"/>
      <c r="D852" s="205"/>
      <c r="G852" s="8"/>
      <c r="H852" s="8"/>
      <c r="I852" s="8"/>
      <c r="J852" s="8"/>
      <c r="K852" s="58"/>
      <c r="L852" s="8"/>
      <c r="M852" s="8"/>
      <c r="N852" s="8"/>
      <c r="P852" s="8"/>
      <c r="Q852" s="10"/>
      <c r="R852" s="10"/>
      <c r="S852" s="8"/>
      <c r="T852" s="8"/>
      <c r="U852" s="8"/>
      <c r="V852" s="8"/>
      <c r="W852" s="8"/>
    </row>
    <row r="853" spans="2:23" s="9" customFormat="1">
      <c r="B853" s="58"/>
      <c r="C853" s="205"/>
      <c r="D853" s="205"/>
      <c r="G853" s="8"/>
      <c r="H853" s="8"/>
      <c r="I853" s="8"/>
      <c r="J853" s="8"/>
      <c r="K853" s="58"/>
      <c r="L853" s="8"/>
      <c r="M853" s="8"/>
      <c r="N853" s="8"/>
      <c r="P853" s="8"/>
      <c r="Q853" s="10"/>
      <c r="R853" s="10"/>
      <c r="S853" s="8"/>
      <c r="T853" s="8"/>
      <c r="U853" s="8"/>
      <c r="V853" s="8"/>
      <c r="W853" s="8"/>
    </row>
    <row r="854" spans="2:23" s="9" customFormat="1">
      <c r="B854" s="58"/>
      <c r="C854" s="205"/>
      <c r="D854" s="205"/>
      <c r="G854" s="8"/>
      <c r="H854" s="8"/>
      <c r="I854" s="8"/>
      <c r="J854" s="8"/>
      <c r="K854" s="58"/>
      <c r="L854" s="8"/>
      <c r="M854" s="8"/>
      <c r="N854" s="8"/>
      <c r="P854" s="8"/>
      <c r="Q854" s="10"/>
      <c r="R854" s="10"/>
      <c r="S854" s="8"/>
      <c r="T854" s="8"/>
      <c r="U854" s="8"/>
      <c r="V854" s="8"/>
      <c r="W854" s="8"/>
    </row>
    <row r="855" spans="2:23" s="9" customFormat="1">
      <c r="B855" s="58"/>
      <c r="C855" s="205"/>
      <c r="D855" s="205"/>
      <c r="G855" s="8"/>
      <c r="H855" s="8"/>
      <c r="I855" s="8"/>
      <c r="J855" s="8"/>
      <c r="K855" s="58"/>
      <c r="L855" s="8"/>
      <c r="M855" s="8"/>
      <c r="N855" s="8"/>
      <c r="P855" s="8"/>
      <c r="Q855" s="10"/>
      <c r="R855" s="10"/>
      <c r="S855" s="8"/>
      <c r="T855" s="8"/>
      <c r="U855" s="8"/>
      <c r="V855" s="8"/>
      <c r="W855" s="8"/>
    </row>
    <row r="856" spans="2:23" s="9" customFormat="1">
      <c r="B856" s="58"/>
      <c r="C856" s="205"/>
      <c r="D856" s="205"/>
      <c r="G856" s="8"/>
      <c r="H856" s="8"/>
      <c r="I856" s="8"/>
      <c r="J856" s="8"/>
      <c r="K856" s="58"/>
      <c r="L856" s="8"/>
      <c r="M856" s="8"/>
      <c r="N856" s="8"/>
      <c r="P856" s="8"/>
      <c r="Q856" s="10"/>
      <c r="R856" s="10"/>
      <c r="S856" s="8"/>
      <c r="T856" s="8"/>
      <c r="U856" s="8"/>
      <c r="V856" s="8"/>
      <c r="W856" s="8"/>
    </row>
    <row r="857" spans="2:23" s="9" customFormat="1">
      <c r="B857" s="58"/>
      <c r="C857" s="205"/>
      <c r="D857" s="205"/>
      <c r="G857" s="8"/>
      <c r="H857" s="8"/>
      <c r="I857" s="8"/>
      <c r="J857" s="8"/>
      <c r="K857" s="58"/>
      <c r="L857" s="8"/>
      <c r="M857" s="8"/>
      <c r="N857" s="8"/>
      <c r="P857" s="8"/>
      <c r="Q857" s="10"/>
      <c r="R857" s="10"/>
      <c r="S857" s="8"/>
      <c r="T857" s="8"/>
      <c r="U857" s="8"/>
      <c r="V857" s="8"/>
      <c r="W857" s="8"/>
    </row>
    <row r="858" spans="2:23" s="9" customFormat="1">
      <c r="B858" s="58"/>
      <c r="C858" s="205"/>
      <c r="D858" s="205"/>
      <c r="G858" s="8"/>
      <c r="H858" s="8"/>
      <c r="I858" s="8"/>
      <c r="J858" s="8"/>
      <c r="K858" s="58"/>
      <c r="L858" s="8"/>
      <c r="M858" s="8"/>
      <c r="N858" s="8"/>
      <c r="P858" s="8"/>
      <c r="Q858" s="10"/>
      <c r="R858" s="10"/>
      <c r="S858" s="8"/>
      <c r="T858" s="8"/>
      <c r="U858" s="8"/>
      <c r="V858" s="8"/>
      <c r="W858" s="8"/>
    </row>
    <row r="859" spans="2:23" s="9" customFormat="1">
      <c r="B859" s="58"/>
      <c r="C859" s="205"/>
      <c r="D859" s="205"/>
      <c r="G859" s="8"/>
      <c r="H859" s="8"/>
      <c r="I859" s="8"/>
      <c r="J859" s="8"/>
      <c r="K859" s="58"/>
      <c r="L859" s="8"/>
      <c r="M859" s="8"/>
      <c r="N859" s="8"/>
      <c r="P859" s="8"/>
      <c r="Q859" s="10"/>
      <c r="R859" s="10"/>
      <c r="S859" s="8"/>
      <c r="T859" s="8"/>
      <c r="U859" s="8"/>
      <c r="V859" s="8"/>
      <c r="W859" s="8"/>
    </row>
    <row r="860" spans="2:23" s="9" customFormat="1">
      <c r="B860" s="58"/>
      <c r="C860" s="205"/>
      <c r="D860" s="205"/>
      <c r="G860" s="8"/>
      <c r="H860" s="8"/>
      <c r="I860" s="8"/>
      <c r="J860" s="8"/>
      <c r="K860" s="58"/>
      <c r="L860" s="8"/>
      <c r="M860" s="8"/>
      <c r="N860" s="8"/>
      <c r="P860" s="8"/>
      <c r="Q860" s="10"/>
      <c r="R860" s="10"/>
      <c r="S860" s="8"/>
      <c r="T860" s="8"/>
      <c r="U860" s="8"/>
      <c r="V860" s="8"/>
      <c r="W860" s="8"/>
    </row>
    <row r="861" spans="2:23" s="9" customFormat="1">
      <c r="B861" s="58"/>
      <c r="C861" s="205"/>
      <c r="D861" s="205"/>
      <c r="G861" s="8"/>
      <c r="H861" s="8"/>
      <c r="I861" s="8"/>
      <c r="J861" s="8"/>
      <c r="K861" s="58"/>
      <c r="L861" s="8"/>
      <c r="M861" s="8"/>
      <c r="N861" s="8"/>
      <c r="P861" s="8"/>
      <c r="Q861" s="10"/>
      <c r="R861" s="10"/>
      <c r="S861" s="8"/>
      <c r="T861" s="8"/>
      <c r="U861" s="8"/>
      <c r="V861" s="8"/>
      <c r="W861" s="8"/>
    </row>
    <row r="862" spans="2:23" s="9" customFormat="1">
      <c r="B862" s="58"/>
      <c r="C862" s="205"/>
      <c r="D862" s="205"/>
      <c r="G862" s="8"/>
      <c r="H862" s="8"/>
      <c r="I862" s="8"/>
      <c r="J862" s="8"/>
      <c r="K862" s="58"/>
      <c r="L862" s="8"/>
      <c r="M862" s="8"/>
      <c r="N862" s="8"/>
      <c r="P862" s="8"/>
      <c r="Q862" s="10"/>
      <c r="R862" s="10"/>
      <c r="S862" s="8"/>
      <c r="T862" s="8"/>
      <c r="U862" s="8"/>
      <c r="V862" s="8"/>
      <c r="W862" s="8"/>
    </row>
    <row r="863" spans="2:23" s="9" customFormat="1">
      <c r="B863" s="58"/>
      <c r="C863" s="205"/>
      <c r="D863" s="205"/>
      <c r="G863" s="8"/>
      <c r="H863" s="8"/>
      <c r="I863" s="8"/>
      <c r="J863" s="8"/>
      <c r="K863" s="58"/>
      <c r="L863" s="8"/>
      <c r="M863" s="8"/>
      <c r="N863" s="8"/>
      <c r="P863" s="8"/>
      <c r="Q863" s="10"/>
      <c r="R863" s="10"/>
      <c r="S863" s="8"/>
      <c r="T863" s="8"/>
      <c r="U863" s="8"/>
      <c r="V863" s="8"/>
      <c r="W863" s="8"/>
    </row>
    <row r="864" spans="2:23" s="9" customFormat="1">
      <c r="B864" s="58"/>
      <c r="C864" s="205"/>
      <c r="D864" s="205"/>
      <c r="G864" s="8"/>
      <c r="H864" s="8"/>
      <c r="I864" s="8"/>
      <c r="J864" s="8"/>
      <c r="K864" s="58"/>
      <c r="L864" s="8"/>
      <c r="M864" s="8"/>
      <c r="N864" s="8"/>
      <c r="P864" s="8"/>
      <c r="Q864" s="10"/>
      <c r="R864" s="10"/>
      <c r="S864" s="8"/>
      <c r="T864" s="8"/>
      <c r="U864" s="8"/>
      <c r="V864" s="8"/>
      <c r="W864" s="8"/>
    </row>
    <row r="865" spans="2:23" s="9" customFormat="1">
      <c r="B865" s="58"/>
      <c r="C865" s="205"/>
      <c r="D865" s="205"/>
      <c r="G865" s="8"/>
      <c r="H865" s="8"/>
      <c r="I865" s="8"/>
      <c r="J865" s="8"/>
      <c r="K865" s="58"/>
      <c r="L865" s="8"/>
      <c r="M865" s="8"/>
      <c r="N865" s="8"/>
      <c r="P865" s="8"/>
      <c r="Q865" s="10"/>
      <c r="R865" s="10"/>
      <c r="S865" s="8"/>
      <c r="T865" s="8"/>
      <c r="U865" s="8"/>
      <c r="V865" s="8"/>
      <c r="W865" s="8"/>
    </row>
    <row r="866" spans="2:23" s="9" customFormat="1">
      <c r="B866" s="58"/>
      <c r="C866" s="205"/>
      <c r="D866" s="205"/>
      <c r="G866" s="8"/>
      <c r="H866" s="8"/>
      <c r="I866" s="8"/>
      <c r="J866" s="8"/>
      <c r="K866" s="58"/>
      <c r="L866" s="8"/>
      <c r="M866" s="8"/>
      <c r="N866" s="8"/>
      <c r="P866" s="8"/>
      <c r="Q866" s="10"/>
      <c r="R866" s="10"/>
      <c r="S866" s="8"/>
      <c r="T866" s="8"/>
      <c r="U866" s="8"/>
      <c r="V866" s="8"/>
      <c r="W866" s="8"/>
    </row>
    <row r="867" spans="2:23" s="9" customFormat="1">
      <c r="B867" s="58"/>
      <c r="C867" s="205"/>
      <c r="D867" s="205"/>
      <c r="G867" s="8"/>
      <c r="H867" s="8"/>
      <c r="I867" s="8"/>
      <c r="J867" s="8"/>
      <c r="K867" s="58"/>
      <c r="L867" s="8"/>
      <c r="M867" s="8"/>
      <c r="N867" s="8"/>
      <c r="P867" s="8"/>
      <c r="Q867" s="10"/>
      <c r="R867" s="10"/>
      <c r="S867" s="8"/>
      <c r="T867" s="8"/>
      <c r="U867" s="8"/>
      <c r="V867" s="8"/>
      <c r="W867" s="8"/>
    </row>
    <row r="868" spans="2:23" s="9" customFormat="1">
      <c r="B868" s="58"/>
      <c r="C868" s="205"/>
      <c r="D868" s="205"/>
      <c r="G868" s="8"/>
      <c r="H868" s="8"/>
      <c r="I868" s="8"/>
      <c r="J868" s="8"/>
      <c r="K868" s="58"/>
      <c r="L868" s="8"/>
      <c r="M868" s="8"/>
      <c r="N868" s="8"/>
      <c r="P868" s="8"/>
      <c r="Q868" s="10"/>
      <c r="R868" s="10"/>
      <c r="S868" s="8"/>
      <c r="T868" s="8"/>
      <c r="U868" s="8"/>
      <c r="V868" s="8"/>
      <c r="W868" s="8"/>
    </row>
    <row r="869" spans="2:23" s="9" customFormat="1">
      <c r="B869" s="58"/>
      <c r="C869" s="205"/>
      <c r="D869" s="205"/>
      <c r="G869" s="8"/>
      <c r="H869" s="8"/>
      <c r="I869" s="8"/>
      <c r="J869" s="8"/>
      <c r="K869" s="58"/>
      <c r="L869" s="8"/>
      <c r="M869" s="8"/>
      <c r="N869" s="8"/>
      <c r="P869" s="8"/>
      <c r="Q869" s="10"/>
      <c r="R869" s="10"/>
      <c r="S869" s="8"/>
      <c r="T869" s="8"/>
      <c r="U869" s="8"/>
      <c r="V869" s="8"/>
      <c r="W869" s="8"/>
    </row>
    <row r="870" spans="2:23" s="9" customFormat="1">
      <c r="B870" s="58"/>
      <c r="C870" s="205"/>
      <c r="D870" s="205"/>
      <c r="G870" s="8"/>
      <c r="H870" s="8"/>
      <c r="I870" s="8"/>
      <c r="J870" s="8"/>
      <c r="K870" s="58"/>
      <c r="L870" s="8"/>
      <c r="M870" s="8"/>
      <c r="N870" s="8"/>
      <c r="P870" s="8"/>
      <c r="Q870" s="10"/>
      <c r="R870" s="10"/>
      <c r="S870" s="8"/>
      <c r="T870" s="8"/>
      <c r="U870" s="8"/>
      <c r="V870" s="8"/>
      <c r="W870" s="8"/>
    </row>
    <row r="871" spans="2:23" s="9" customFormat="1">
      <c r="B871" s="58"/>
      <c r="C871" s="205"/>
      <c r="D871" s="205"/>
      <c r="G871" s="8"/>
      <c r="H871" s="8"/>
      <c r="I871" s="8"/>
      <c r="J871" s="8"/>
      <c r="K871" s="58"/>
      <c r="L871" s="8"/>
      <c r="M871" s="8"/>
      <c r="N871" s="8"/>
      <c r="P871" s="8"/>
      <c r="Q871" s="10"/>
      <c r="R871" s="10"/>
      <c r="S871" s="8"/>
      <c r="T871" s="8"/>
      <c r="U871" s="8"/>
      <c r="V871" s="8"/>
      <c r="W871" s="8"/>
    </row>
    <row r="872" spans="2:23" s="9" customFormat="1">
      <c r="B872" s="58"/>
      <c r="C872" s="205"/>
      <c r="D872" s="205"/>
      <c r="G872" s="8"/>
      <c r="H872" s="8"/>
      <c r="I872" s="8"/>
      <c r="J872" s="8"/>
      <c r="K872" s="58"/>
      <c r="L872" s="8"/>
      <c r="M872" s="8"/>
      <c r="N872" s="8"/>
      <c r="P872" s="8"/>
      <c r="Q872" s="10"/>
      <c r="R872" s="10"/>
      <c r="S872" s="8"/>
      <c r="T872" s="8"/>
      <c r="U872" s="8"/>
      <c r="V872" s="8"/>
      <c r="W872" s="8"/>
    </row>
    <row r="873" spans="2:23" s="9" customFormat="1">
      <c r="B873" s="58"/>
      <c r="C873" s="205"/>
      <c r="D873" s="205"/>
      <c r="G873" s="8"/>
      <c r="H873" s="8"/>
      <c r="I873" s="8"/>
      <c r="J873" s="8"/>
      <c r="K873" s="58"/>
      <c r="L873" s="8"/>
      <c r="M873" s="8"/>
      <c r="N873" s="8"/>
      <c r="P873" s="8"/>
      <c r="Q873" s="10"/>
      <c r="R873" s="10"/>
      <c r="S873" s="8"/>
      <c r="T873" s="8"/>
      <c r="U873" s="8"/>
      <c r="V873" s="8"/>
      <c r="W873" s="8"/>
    </row>
    <row r="874" spans="2:23" s="9" customFormat="1">
      <c r="B874" s="58"/>
      <c r="C874" s="205"/>
      <c r="D874" s="205"/>
      <c r="G874" s="8"/>
      <c r="H874" s="8"/>
      <c r="I874" s="8"/>
      <c r="J874" s="8"/>
      <c r="K874" s="58"/>
      <c r="L874" s="8"/>
      <c r="M874" s="8"/>
      <c r="N874" s="8"/>
      <c r="P874" s="8"/>
      <c r="Q874" s="10"/>
      <c r="R874" s="10"/>
      <c r="S874" s="8"/>
      <c r="T874" s="8"/>
      <c r="U874" s="8"/>
      <c r="V874" s="8"/>
      <c r="W874" s="8"/>
    </row>
    <row r="875" spans="2:23" s="9" customFormat="1">
      <c r="B875" s="58"/>
      <c r="C875" s="205"/>
      <c r="D875" s="205"/>
      <c r="G875" s="8"/>
      <c r="H875" s="8"/>
      <c r="I875" s="8"/>
      <c r="J875" s="8"/>
      <c r="K875" s="58"/>
      <c r="L875" s="8"/>
      <c r="M875" s="8"/>
      <c r="N875" s="8"/>
      <c r="P875" s="8"/>
      <c r="Q875" s="10"/>
      <c r="R875" s="10"/>
      <c r="S875" s="8"/>
      <c r="T875" s="8"/>
      <c r="U875" s="8"/>
      <c r="V875" s="8"/>
      <c r="W875" s="8"/>
    </row>
    <row r="876" spans="2:23" s="9" customFormat="1">
      <c r="B876" s="58"/>
      <c r="C876" s="205"/>
      <c r="D876" s="205"/>
      <c r="G876" s="8"/>
      <c r="H876" s="8"/>
      <c r="I876" s="8"/>
      <c r="J876" s="8"/>
      <c r="K876" s="58"/>
      <c r="L876" s="8"/>
      <c r="M876" s="8"/>
      <c r="N876" s="8"/>
      <c r="P876" s="8"/>
      <c r="Q876" s="10"/>
      <c r="R876" s="10"/>
      <c r="S876" s="8"/>
      <c r="T876" s="8"/>
      <c r="U876" s="8"/>
      <c r="V876" s="8"/>
      <c r="W876" s="8"/>
    </row>
    <row r="877" spans="2:23" s="9" customFormat="1">
      <c r="B877" s="58"/>
      <c r="C877" s="205"/>
      <c r="D877" s="205"/>
      <c r="G877" s="8"/>
      <c r="H877" s="8"/>
      <c r="I877" s="8"/>
      <c r="J877" s="8"/>
      <c r="K877" s="58"/>
      <c r="L877" s="8"/>
      <c r="M877" s="8"/>
      <c r="N877" s="8"/>
      <c r="P877" s="8"/>
      <c r="Q877" s="10"/>
      <c r="R877" s="10"/>
      <c r="S877" s="8"/>
      <c r="T877" s="8"/>
      <c r="U877" s="8"/>
      <c r="V877" s="8"/>
      <c r="W877" s="8"/>
    </row>
    <row r="878" spans="2:23" s="9" customFormat="1">
      <c r="B878" s="58"/>
      <c r="C878" s="205"/>
      <c r="D878" s="205"/>
      <c r="G878" s="8"/>
      <c r="H878" s="8"/>
      <c r="I878" s="8"/>
      <c r="J878" s="8"/>
      <c r="K878" s="58"/>
      <c r="L878" s="8"/>
      <c r="M878" s="8"/>
      <c r="N878" s="8"/>
      <c r="P878" s="8"/>
      <c r="Q878" s="10"/>
      <c r="R878" s="10"/>
      <c r="S878" s="8"/>
      <c r="T878" s="8"/>
      <c r="U878" s="8"/>
      <c r="V878" s="8"/>
      <c r="W878" s="8"/>
    </row>
    <row r="879" spans="2:23" s="9" customFormat="1">
      <c r="B879" s="58"/>
      <c r="C879" s="205"/>
      <c r="D879" s="205"/>
      <c r="G879" s="8"/>
      <c r="H879" s="8"/>
      <c r="I879" s="8"/>
      <c r="J879" s="8"/>
      <c r="K879" s="58"/>
      <c r="L879" s="8"/>
      <c r="M879" s="8"/>
      <c r="N879" s="8"/>
      <c r="P879" s="8"/>
      <c r="Q879" s="10"/>
      <c r="R879" s="10"/>
      <c r="S879" s="8"/>
      <c r="T879" s="8"/>
      <c r="U879" s="8"/>
      <c r="V879" s="8"/>
      <c r="W879" s="8"/>
    </row>
    <row r="880" spans="2:23" s="9" customFormat="1">
      <c r="B880" s="58"/>
      <c r="C880" s="205"/>
      <c r="D880" s="205"/>
      <c r="G880" s="8"/>
      <c r="H880" s="8"/>
      <c r="I880" s="8"/>
      <c r="J880" s="8"/>
      <c r="K880" s="58"/>
      <c r="L880" s="8"/>
      <c r="M880" s="8"/>
      <c r="N880" s="8"/>
      <c r="P880" s="8"/>
      <c r="Q880" s="10"/>
      <c r="R880" s="10"/>
      <c r="S880" s="8"/>
      <c r="T880" s="8"/>
      <c r="U880" s="8"/>
      <c r="V880" s="8"/>
      <c r="W880" s="8"/>
    </row>
    <row r="881" spans="2:23" s="9" customFormat="1">
      <c r="B881" s="58"/>
      <c r="C881" s="205"/>
      <c r="D881" s="205"/>
      <c r="G881" s="8"/>
      <c r="H881" s="8"/>
      <c r="I881" s="8"/>
      <c r="J881" s="8"/>
      <c r="K881" s="58"/>
      <c r="L881" s="8"/>
      <c r="M881" s="8"/>
      <c r="N881" s="8"/>
      <c r="P881" s="8"/>
      <c r="Q881" s="10"/>
      <c r="R881" s="10"/>
      <c r="S881" s="8"/>
      <c r="T881" s="8"/>
      <c r="U881" s="8"/>
      <c r="V881" s="8"/>
      <c r="W881" s="8"/>
    </row>
    <row r="882" spans="2:23" s="9" customFormat="1">
      <c r="B882" s="58"/>
      <c r="C882" s="205"/>
      <c r="D882" s="205"/>
      <c r="G882" s="8"/>
      <c r="H882" s="8"/>
      <c r="I882" s="8"/>
      <c r="J882" s="8"/>
      <c r="K882" s="58"/>
      <c r="L882" s="8"/>
      <c r="M882" s="8"/>
      <c r="N882" s="8"/>
      <c r="P882" s="8"/>
      <c r="Q882" s="10"/>
      <c r="R882" s="10"/>
      <c r="S882" s="8"/>
      <c r="T882" s="8"/>
      <c r="U882" s="8"/>
      <c r="V882" s="8"/>
      <c r="W882" s="8"/>
    </row>
    <row r="883" spans="2:23" s="9" customFormat="1">
      <c r="B883" s="58"/>
      <c r="C883" s="205"/>
      <c r="D883" s="205"/>
      <c r="G883" s="8"/>
      <c r="H883" s="8"/>
      <c r="I883" s="8"/>
      <c r="J883" s="8"/>
      <c r="K883" s="58"/>
      <c r="L883" s="8"/>
      <c r="M883" s="8"/>
      <c r="N883" s="8"/>
      <c r="P883" s="8"/>
      <c r="Q883" s="10"/>
      <c r="R883" s="10"/>
      <c r="S883" s="8"/>
      <c r="T883" s="8"/>
      <c r="U883" s="8"/>
      <c r="V883" s="8"/>
      <c r="W883" s="8"/>
    </row>
    <row r="884" spans="2:23" s="9" customFormat="1">
      <c r="B884" s="58"/>
      <c r="C884" s="205"/>
      <c r="D884" s="205"/>
      <c r="G884" s="8"/>
      <c r="H884" s="8"/>
      <c r="I884" s="8"/>
      <c r="J884" s="8"/>
      <c r="K884" s="58"/>
      <c r="L884" s="8"/>
      <c r="M884" s="8"/>
      <c r="N884" s="8"/>
      <c r="P884" s="8"/>
      <c r="Q884" s="10"/>
      <c r="R884" s="10"/>
      <c r="S884" s="8"/>
      <c r="T884" s="8"/>
      <c r="U884" s="8"/>
      <c r="V884" s="8"/>
      <c r="W884" s="8"/>
    </row>
    <row r="885" spans="2:23" s="9" customFormat="1">
      <c r="B885" s="58"/>
      <c r="C885" s="205"/>
      <c r="D885" s="205"/>
      <c r="G885" s="8"/>
      <c r="H885" s="8"/>
      <c r="I885" s="8"/>
      <c r="J885" s="8"/>
      <c r="K885" s="58"/>
      <c r="L885" s="8"/>
      <c r="M885" s="8"/>
      <c r="N885" s="8"/>
      <c r="P885" s="8"/>
      <c r="Q885" s="10"/>
      <c r="R885" s="10"/>
      <c r="S885" s="8"/>
      <c r="T885" s="8"/>
      <c r="U885" s="8"/>
      <c r="V885" s="8"/>
      <c r="W885" s="8"/>
    </row>
    <row r="886" spans="2:23" s="9" customFormat="1">
      <c r="B886" s="58"/>
      <c r="C886" s="205"/>
      <c r="D886" s="205"/>
      <c r="G886" s="8"/>
      <c r="H886" s="8"/>
      <c r="I886" s="8"/>
      <c r="J886" s="8"/>
      <c r="K886" s="58"/>
      <c r="L886" s="8"/>
      <c r="M886" s="8"/>
      <c r="N886" s="8"/>
      <c r="P886" s="8"/>
      <c r="Q886" s="10"/>
      <c r="R886" s="10"/>
      <c r="S886" s="8"/>
      <c r="T886" s="8"/>
      <c r="U886" s="8"/>
      <c r="V886" s="8"/>
      <c r="W886" s="8"/>
    </row>
    <row r="887" spans="2:23" s="9" customFormat="1">
      <c r="B887" s="58"/>
      <c r="C887" s="205"/>
      <c r="D887" s="205"/>
      <c r="G887" s="8"/>
      <c r="H887" s="8"/>
      <c r="I887" s="8"/>
      <c r="J887" s="8"/>
      <c r="K887" s="58"/>
      <c r="L887" s="8"/>
      <c r="M887" s="8"/>
      <c r="N887" s="8"/>
      <c r="P887" s="8"/>
      <c r="Q887" s="10"/>
      <c r="R887" s="10"/>
      <c r="S887" s="8"/>
      <c r="T887" s="8"/>
      <c r="U887" s="8"/>
      <c r="V887" s="8"/>
      <c r="W887" s="8"/>
    </row>
    <row r="888" spans="2:23" s="9" customFormat="1">
      <c r="B888" s="58"/>
      <c r="C888" s="205"/>
      <c r="D888" s="205"/>
      <c r="G888" s="8"/>
      <c r="H888" s="8"/>
      <c r="I888" s="8"/>
      <c r="J888" s="8"/>
      <c r="K888" s="58"/>
      <c r="L888" s="8"/>
      <c r="M888" s="8"/>
      <c r="N888" s="8"/>
      <c r="P888" s="8"/>
      <c r="Q888" s="10"/>
      <c r="R888" s="10"/>
      <c r="S888" s="8"/>
      <c r="T888" s="8"/>
      <c r="U888" s="8"/>
      <c r="V888" s="8"/>
      <c r="W888" s="8"/>
    </row>
    <row r="889" spans="2:23" s="9" customFormat="1">
      <c r="B889" s="58"/>
      <c r="C889" s="205"/>
      <c r="D889" s="205"/>
      <c r="G889" s="8"/>
      <c r="H889" s="8"/>
      <c r="I889" s="8"/>
      <c r="J889" s="8"/>
      <c r="K889" s="58"/>
      <c r="L889" s="8"/>
      <c r="M889" s="8"/>
      <c r="N889" s="8"/>
      <c r="P889" s="8"/>
      <c r="Q889" s="10"/>
      <c r="R889" s="10"/>
      <c r="S889" s="8"/>
      <c r="T889" s="8"/>
      <c r="U889" s="8"/>
      <c r="V889" s="8"/>
      <c r="W889" s="8"/>
    </row>
    <row r="890" spans="2:23" s="9" customFormat="1">
      <c r="B890" s="58"/>
      <c r="C890" s="205"/>
      <c r="D890" s="205"/>
      <c r="G890" s="8"/>
      <c r="H890" s="8"/>
      <c r="I890" s="8"/>
      <c r="J890" s="8"/>
      <c r="K890" s="58"/>
      <c r="L890" s="8"/>
      <c r="M890" s="8"/>
      <c r="N890" s="8"/>
      <c r="P890" s="8"/>
      <c r="Q890" s="10"/>
      <c r="R890" s="10"/>
      <c r="S890" s="8"/>
      <c r="T890" s="8"/>
      <c r="U890" s="8"/>
      <c r="V890" s="8"/>
      <c r="W890" s="8"/>
    </row>
    <row r="891" spans="2:23" s="9" customFormat="1">
      <c r="B891" s="58"/>
      <c r="C891" s="205"/>
      <c r="D891" s="205"/>
      <c r="G891" s="8"/>
      <c r="H891" s="8"/>
      <c r="I891" s="8"/>
      <c r="J891" s="8"/>
      <c r="K891" s="58"/>
      <c r="L891" s="8"/>
      <c r="M891" s="8"/>
      <c r="N891" s="8"/>
      <c r="P891" s="8"/>
      <c r="Q891" s="10"/>
      <c r="R891" s="10"/>
      <c r="S891" s="8"/>
      <c r="T891" s="8"/>
      <c r="U891" s="8"/>
      <c r="V891" s="8"/>
      <c r="W891" s="8"/>
    </row>
    <row r="892" spans="2:23" s="9" customFormat="1">
      <c r="B892" s="58"/>
      <c r="C892" s="205"/>
      <c r="D892" s="205"/>
      <c r="G892" s="8"/>
      <c r="H892" s="8"/>
      <c r="I892" s="8"/>
      <c r="J892" s="8"/>
      <c r="K892" s="58"/>
      <c r="L892" s="8"/>
      <c r="M892" s="8"/>
      <c r="N892" s="8"/>
      <c r="P892" s="8"/>
      <c r="Q892" s="10"/>
      <c r="R892" s="10"/>
      <c r="S892" s="8"/>
      <c r="T892" s="8"/>
      <c r="U892" s="8"/>
      <c r="V892" s="8"/>
      <c r="W892" s="8"/>
    </row>
    <row r="893" spans="2:23" s="9" customFormat="1">
      <c r="B893" s="58"/>
      <c r="C893" s="205"/>
      <c r="D893" s="205"/>
      <c r="G893" s="8"/>
      <c r="H893" s="8"/>
      <c r="I893" s="8"/>
      <c r="J893" s="8"/>
      <c r="K893" s="58"/>
      <c r="L893" s="8"/>
      <c r="M893" s="8"/>
      <c r="N893" s="8"/>
      <c r="P893" s="8"/>
      <c r="Q893" s="10"/>
      <c r="R893" s="10"/>
      <c r="S893" s="8"/>
      <c r="T893" s="8"/>
      <c r="U893" s="8"/>
      <c r="V893" s="8"/>
      <c r="W893" s="8"/>
    </row>
    <row r="894" spans="2:23" s="9" customFormat="1">
      <c r="B894" s="58"/>
      <c r="C894" s="205"/>
      <c r="D894" s="205"/>
      <c r="G894" s="8"/>
      <c r="H894" s="8"/>
      <c r="I894" s="8"/>
      <c r="J894" s="8"/>
      <c r="K894" s="58"/>
      <c r="L894" s="8"/>
      <c r="M894" s="8"/>
      <c r="N894" s="8"/>
      <c r="P894" s="8"/>
      <c r="Q894" s="10"/>
      <c r="R894" s="10"/>
      <c r="S894" s="8"/>
      <c r="T894" s="8"/>
      <c r="U894" s="8"/>
      <c r="V894" s="8"/>
      <c r="W894" s="8"/>
    </row>
    <row r="895" spans="2:23" s="9" customFormat="1">
      <c r="B895" s="58"/>
      <c r="C895" s="205"/>
      <c r="D895" s="205"/>
      <c r="G895" s="8"/>
      <c r="H895" s="8"/>
      <c r="I895" s="8"/>
      <c r="J895" s="8"/>
      <c r="K895" s="58"/>
      <c r="L895" s="8"/>
      <c r="M895" s="8"/>
      <c r="N895" s="8"/>
      <c r="P895" s="8"/>
      <c r="Q895" s="10"/>
      <c r="R895" s="10"/>
      <c r="S895" s="8"/>
      <c r="T895" s="8"/>
      <c r="U895" s="8"/>
      <c r="V895" s="8"/>
      <c r="W895" s="8"/>
    </row>
    <row r="896" spans="2:23" s="9" customFormat="1">
      <c r="B896" s="58"/>
      <c r="C896" s="205"/>
      <c r="D896" s="205"/>
      <c r="G896" s="8"/>
      <c r="H896" s="8"/>
      <c r="I896" s="8"/>
      <c r="J896" s="8"/>
      <c r="K896" s="58"/>
      <c r="L896" s="8"/>
      <c r="M896" s="8"/>
      <c r="N896" s="8"/>
      <c r="P896" s="8"/>
      <c r="Q896" s="10"/>
      <c r="R896" s="10"/>
      <c r="S896" s="8"/>
      <c r="T896" s="8"/>
      <c r="U896" s="8"/>
      <c r="V896" s="8"/>
      <c r="W896" s="8"/>
    </row>
    <row r="897" spans="2:23" s="9" customFormat="1">
      <c r="B897" s="58"/>
      <c r="C897" s="205"/>
      <c r="D897" s="205"/>
      <c r="G897" s="8"/>
      <c r="H897" s="8"/>
      <c r="I897" s="8"/>
      <c r="J897" s="8"/>
      <c r="K897" s="58"/>
      <c r="L897" s="8"/>
      <c r="M897" s="8"/>
      <c r="N897" s="8"/>
      <c r="P897" s="8"/>
      <c r="Q897" s="10"/>
      <c r="R897" s="10"/>
      <c r="S897" s="8"/>
      <c r="T897" s="8"/>
      <c r="U897" s="8"/>
      <c r="V897" s="8"/>
      <c r="W897" s="8"/>
    </row>
    <row r="898" spans="2:23" s="9" customFormat="1">
      <c r="B898" s="58"/>
      <c r="C898" s="205"/>
      <c r="D898" s="205"/>
      <c r="G898" s="8"/>
      <c r="H898" s="8"/>
      <c r="I898" s="8"/>
      <c r="J898" s="8"/>
      <c r="K898" s="58"/>
      <c r="L898" s="8"/>
      <c r="M898" s="8"/>
      <c r="N898" s="8"/>
      <c r="P898" s="8"/>
      <c r="Q898" s="10"/>
      <c r="R898" s="10"/>
      <c r="S898" s="8"/>
      <c r="T898" s="8"/>
      <c r="U898" s="8"/>
      <c r="V898" s="8"/>
      <c r="W898" s="8"/>
    </row>
    <row r="899" spans="2:23" s="9" customFormat="1">
      <c r="B899" s="58"/>
      <c r="C899" s="205"/>
      <c r="D899" s="205"/>
      <c r="G899" s="8"/>
      <c r="H899" s="8"/>
      <c r="I899" s="8"/>
      <c r="J899" s="8"/>
      <c r="K899" s="58"/>
      <c r="L899" s="8"/>
      <c r="M899" s="8"/>
      <c r="N899" s="8"/>
      <c r="P899" s="8"/>
      <c r="Q899" s="10"/>
      <c r="R899" s="10"/>
      <c r="S899" s="8"/>
      <c r="T899" s="8"/>
      <c r="U899" s="8"/>
      <c r="V899" s="8"/>
      <c r="W899" s="8"/>
    </row>
    <row r="900" spans="2:23" s="9" customFormat="1">
      <c r="B900" s="58"/>
      <c r="C900" s="205"/>
      <c r="D900" s="205"/>
      <c r="G900" s="8"/>
      <c r="H900" s="8"/>
      <c r="I900" s="8"/>
      <c r="J900" s="8"/>
      <c r="K900" s="58"/>
      <c r="L900" s="8"/>
      <c r="M900" s="8"/>
      <c r="N900" s="8"/>
      <c r="P900" s="8"/>
      <c r="Q900" s="10"/>
      <c r="R900" s="10"/>
      <c r="S900" s="8"/>
      <c r="T900" s="8"/>
      <c r="U900" s="8"/>
      <c r="V900" s="8"/>
      <c r="W900" s="8"/>
    </row>
    <row r="901" spans="2:23" s="9" customFormat="1">
      <c r="B901" s="58"/>
      <c r="C901" s="205"/>
      <c r="D901" s="205"/>
      <c r="G901" s="8"/>
      <c r="H901" s="8"/>
      <c r="I901" s="8"/>
      <c r="J901" s="8"/>
      <c r="K901" s="58"/>
      <c r="L901" s="8"/>
      <c r="M901" s="8"/>
      <c r="N901" s="8"/>
      <c r="P901" s="8"/>
      <c r="Q901" s="10"/>
      <c r="R901" s="10"/>
      <c r="S901" s="8"/>
      <c r="T901" s="8"/>
      <c r="U901" s="8"/>
      <c r="V901" s="8"/>
      <c r="W901" s="8"/>
    </row>
    <row r="902" spans="2:23" s="9" customFormat="1">
      <c r="B902" s="58"/>
      <c r="C902" s="205"/>
      <c r="D902" s="205"/>
      <c r="G902" s="8"/>
      <c r="H902" s="8"/>
      <c r="I902" s="8"/>
      <c r="J902" s="8"/>
      <c r="K902" s="58"/>
      <c r="L902" s="8"/>
      <c r="M902" s="8"/>
      <c r="N902" s="8"/>
      <c r="P902" s="8"/>
      <c r="Q902" s="10"/>
      <c r="R902" s="10"/>
      <c r="S902" s="8"/>
      <c r="T902" s="8"/>
      <c r="U902" s="8"/>
      <c r="V902" s="8"/>
      <c r="W902" s="8"/>
    </row>
    <row r="903" spans="2:23" s="9" customFormat="1">
      <c r="B903" s="58"/>
      <c r="C903" s="205"/>
      <c r="D903" s="205"/>
      <c r="G903" s="8"/>
      <c r="H903" s="8"/>
      <c r="I903" s="8"/>
      <c r="J903" s="8"/>
      <c r="K903" s="58"/>
      <c r="L903" s="8"/>
      <c r="M903" s="8"/>
      <c r="N903" s="8"/>
      <c r="P903" s="8"/>
      <c r="Q903" s="10"/>
      <c r="R903" s="10"/>
      <c r="S903" s="8"/>
      <c r="T903" s="8"/>
      <c r="U903" s="8"/>
      <c r="V903" s="8"/>
      <c r="W903" s="8"/>
    </row>
    <row r="904" spans="2:23" s="9" customFormat="1">
      <c r="B904" s="58"/>
      <c r="C904" s="205"/>
      <c r="D904" s="205"/>
      <c r="G904" s="8"/>
      <c r="H904" s="8"/>
      <c r="I904" s="8"/>
      <c r="J904" s="8"/>
      <c r="K904" s="58"/>
      <c r="L904" s="8"/>
      <c r="M904" s="8"/>
      <c r="N904" s="8"/>
      <c r="P904" s="8"/>
      <c r="Q904" s="10"/>
      <c r="R904" s="10"/>
      <c r="S904" s="8"/>
      <c r="T904" s="8"/>
      <c r="U904" s="8"/>
      <c r="V904" s="8"/>
      <c r="W904" s="8"/>
    </row>
    <row r="905" spans="2:23" s="9" customFormat="1">
      <c r="B905" s="58"/>
      <c r="C905" s="205"/>
      <c r="D905" s="205"/>
      <c r="G905" s="8"/>
      <c r="H905" s="8"/>
      <c r="I905" s="8"/>
      <c r="J905" s="8"/>
      <c r="K905" s="58"/>
      <c r="L905" s="8"/>
      <c r="M905" s="8"/>
      <c r="N905" s="8"/>
      <c r="P905" s="8"/>
      <c r="Q905" s="10"/>
      <c r="R905" s="10"/>
      <c r="S905" s="8"/>
      <c r="T905" s="8"/>
      <c r="U905" s="8"/>
      <c r="V905" s="8"/>
      <c r="W905" s="8"/>
    </row>
    <row r="906" spans="2:23" s="9" customFormat="1">
      <c r="B906" s="58"/>
      <c r="C906" s="205"/>
      <c r="D906" s="205"/>
      <c r="G906" s="8"/>
      <c r="H906" s="8"/>
      <c r="I906" s="8"/>
      <c r="J906" s="8"/>
      <c r="K906" s="58"/>
      <c r="L906" s="8"/>
      <c r="M906" s="8"/>
      <c r="N906" s="8"/>
      <c r="P906" s="8"/>
      <c r="Q906" s="10"/>
      <c r="R906" s="10"/>
      <c r="S906" s="8"/>
      <c r="T906" s="8"/>
      <c r="U906" s="8"/>
      <c r="V906" s="8"/>
      <c r="W906" s="8"/>
    </row>
    <row r="907" spans="2:23" s="9" customFormat="1">
      <c r="B907" s="58"/>
      <c r="C907" s="205"/>
      <c r="D907" s="205"/>
      <c r="G907" s="8"/>
      <c r="H907" s="8"/>
      <c r="I907" s="8"/>
      <c r="J907" s="8"/>
      <c r="K907" s="58"/>
      <c r="L907" s="8"/>
      <c r="M907" s="8"/>
      <c r="N907" s="8"/>
      <c r="P907" s="8"/>
      <c r="Q907" s="10"/>
      <c r="R907" s="10"/>
      <c r="S907" s="8"/>
      <c r="T907" s="8"/>
      <c r="U907" s="8"/>
      <c r="V907" s="8"/>
      <c r="W907" s="8"/>
    </row>
    <row r="908" spans="2:23" s="9" customFormat="1">
      <c r="B908" s="58"/>
      <c r="C908" s="205"/>
      <c r="D908" s="205"/>
      <c r="G908" s="8"/>
      <c r="H908" s="8"/>
      <c r="I908" s="8"/>
      <c r="J908" s="8"/>
      <c r="K908" s="58"/>
      <c r="L908" s="8"/>
      <c r="M908" s="8"/>
      <c r="N908" s="8"/>
      <c r="P908" s="8"/>
      <c r="Q908" s="10"/>
      <c r="R908" s="10"/>
      <c r="S908" s="8"/>
      <c r="T908" s="8"/>
      <c r="U908" s="8"/>
      <c r="V908" s="8"/>
      <c r="W908" s="8"/>
    </row>
    <row r="909" spans="2:23" s="9" customFormat="1">
      <c r="B909" s="58"/>
      <c r="C909" s="205"/>
      <c r="D909" s="205"/>
      <c r="G909" s="8"/>
      <c r="H909" s="8"/>
      <c r="I909" s="8"/>
      <c r="J909" s="8"/>
      <c r="K909" s="58"/>
      <c r="L909" s="8"/>
      <c r="M909" s="8"/>
      <c r="N909" s="8"/>
      <c r="P909" s="8"/>
      <c r="Q909" s="10"/>
      <c r="R909" s="10"/>
      <c r="S909" s="8"/>
      <c r="T909" s="8"/>
      <c r="U909" s="8"/>
      <c r="V909" s="8"/>
      <c r="W909" s="8"/>
    </row>
    <row r="910" spans="2:23" s="9" customFormat="1">
      <c r="B910" s="58"/>
      <c r="C910" s="205"/>
      <c r="D910" s="205"/>
      <c r="G910" s="8"/>
      <c r="H910" s="8"/>
      <c r="I910" s="8"/>
      <c r="J910" s="8"/>
      <c r="K910" s="58"/>
      <c r="L910" s="8"/>
      <c r="M910" s="8"/>
      <c r="N910" s="8"/>
      <c r="P910" s="8"/>
      <c r="Q910" s="10"/>
      <c r="R910" s="10"/>
      <c r="S910" s="8"/>
      <c r="T910" s="8"/>
      <c r="U910" s="8"/>
      <c r="V910" s="8"/>
      <c r="W910" s="8"/>
    </row>
    <row r="911" spans="2:23" s="9" customFormat="1">
      <c r="B911" s="58"/>
      <c r="C911" s="205"/>
      <c r="D911" s="205"/>
      <c r="G911" s="8"/>
      <c r="H911" s="8"/>
      <c r="I911" s="8"/>
      <c r="J911" s="8"/>
      <c r="K911" s="58"/>
      <c r="L911" s="8"/>
      <c r="M911" s="8"/>
      <c r="N911" s="8"/>
      <c r="P911" s="8"/>
      <c r="Q911" s="10"/>
      <c r="R911" s="10"/>
      <c r="S911" s="8"/>
      <c r="T911" s="8"/>
      <c r="U911" s="8"/>
      <c r="V911" s="8"/>
      <c r="W911" s="8"/>
    </row>
    <row r="912" spans="2:23" s="9" customFormat="1">
      <c r="B912" s="58"/>
      <c r="C912" s="205"/>
      <c r="D912" s="205"/>
      <c r="G912" s="8"/>
      <c r="H912" s="8"/>
      <c r="I912" s="8"/>
      <c r="J912" s="8"/>
      <c r="K912" s="58"/>
      <c r="L912" s="8"/>
      <c r="M912" s="8"/>
      <c r="N912" s="8"/>
      <c r="P912" s="8"/>
      <c r="Q912" s="10"/>
      <c r="R912" s="10"/>
      <c r="S912" s="8"/>
      <c r="T912" s="8"/>
      <c r="U912" s="8"/>
      <c r="V912" s="8"/>
      <c r="W912" s="8"/>
    </row>
    <row r="913" spans="2:23" s="9" customFormat="1">
      <c r="B913" s="58"/>
      <c r="C913" s="205"/>
      <c r="D913" s="205"/>
      <c r="G913" s="8"/>
      <c r="H913" s="8"/>
      <c r="I913" s="8"/>
      <c r="J913" s="8"/>
      <c r="K913" s="58"/>
      <c r="L913" s="8"/>
      <c r="M913" s="8"/>
      <c r="N913" s="8"/>
      <c r="P913" s="8"/>
      <c r="Q913" s="10"/>
      <c r="R913" s="10"/>
      <c r="S913" s="8"/>
      <c r="T913" s="8"/>
      <c r="U913" s="8"/>
      <c r="V913" s="8"/>
      <c r="W913" s="8"/>
    </row>
    <row r="914" spans="2:23" s="9" customFormat="1">
      <c r="B914" s="58"/>
      <c r="C914" s="205"/>
      <c r="D914" s="205"/>
      <c r="G914" s="8"/>
      <c r="H914" s="8"/>
      <c r="I914" s="8"/>
      <c r="J914" s="8"/>
      <c r="K914" s="58"/>
      <c r="L914" s="8"/>
      <c r="M914" s="8"/>
      <c r="N914" s="8"/>
      <c r="P914" s="8"/>
      <c r="Q914" s="10"/>
      <c r="R914" s="10"/>
      <c r="S914" s="8"/>
      <c r="T914" s="8"/>
      <c r="U914" s="8"/>
      <c r="V914" s="8"/>
      <c r="W914" s="8"/>
    </row>
    <row r="915" spans="2:23" s="9" customFormat="1">
      <c r="B915" s="58"/>
      <c r="C915" s="205"/>
      <c r="D915" s="205"/>
      <c r="G915" s="8"/>
      <c r="H915" s="8"/>
      <c r="I915" s="8"/>
      <c r="J915" s="8"/>
      <c r="K915" s="58"/>
      <c r="L915" s="8"/>
      <c r="M915" s="8"/>
      <c r="N915" s="8"/>
      <c r="P915" s="8"/>
      <c r="Q915" s="10"/>
      <c r="R915" s="10"/>
      <c r="S915" s="8"/>
      <c r="T915" s="8"/>
      <c r="U915" s="8"/>
      <c r="V915" s="8"/>
      <c r="W915" s="8"/>
    </row>
    <row r="916" spans="2:23" s="9" customFormat="1">
      <c r="B916" s="58"/>
      <c r="C916" s="205"/>
      <c r="D916" s="205"/>
      <c r="G916" s="8"/>
      <c r="H916" s="8"/>
      <c r="I916" s="8"/>
      <c r="J916" s="8"/>
      <c r="K916" s="58"/>
      <c r="L916" s="8"/>
      <c r="M916" s="8"/>
      <c r="N916" s="8"/>
      <c r="P916" s="8"/>
      <c r="Q916" s="10"/>
      <c r="R916" s="10"/>
      <c r="S916" s="8"/>
      <c r="T916" s="8"/>
      <c r="U916" s="8"/>
      <c r="V916" s="8"/>
      <c r="W916" s="8"/>
    </row>
    <row r="917" spans="2:23" s="9" customFormat="1">
      <c r="B917" s="58"/>
      <c r="C917" s="205"/>
      <c r="D917" s="205"/>
      <c r="G917" s="8"/>
      <c r="H917" s="8"/>
      <c r="I917" s="8"/>
      <c r="J917" s="8"/>
      <c r="K917" s="58"/>
      <c r="L917" s="8"/>
      <c r="M917" s="8"/>
      <c r="N917" s="8"/>
      <c r="P917" s="8"/>
      <c r="Q917" s="10"/>
      <c r="R917" s="10"/>
      <c r="S917" s="8"/>
      <c r="T917" s="8"/>
      <c r="U917" s="8"/>
      <c r="V917" s="8"/>
      <c r="W917" s="8"/>
    </row>
    <row r="918" spans="2:23" s="9" customFormat="1">
      <c r="B918" s="58"/>
      <c r="C918" s="205"/>
      <c r="D918" s="205"/>
      <c r="G918" s="8"/>
      <c r="H918" s="8"/>
      <c r="I918" s="8"/>
      <c r="J918" s="8"/>
      <c r="K918" s="58"/>
      <c r="L918" s="8"/>
      <c r="M918" s="8"/>
      <c r="N918" s="8"/>
      <c r="P918" s="8"/>
      <c r="Q918" s="10"/>
      <c r="R918" s="10"/>
      <c r="S918" s="8"/>
      <c r="T918" s="8"/>
      <c r="U918" s="8"/>
      <c r="V918" s="8"/>
      <c r="W918" s="8"/>
    </row>
    <row r="919" spans="2:23" s="9" customFormat="1">
      <c r="B919" s="58"/>
      <c r="C919" s="205"/>
      <c r="D919" s="205"/>
      <c r="G919" s="8"/>
      <c r="H919" s="8"/>
      <c r="I919" s="8"/>
      <c r="J919" s="8"/>
      <c r="K919" s="58"/>
      <c r="L919" s="8"/>
      <c r="M919" s="8"/>
      <c r="N919" s="8"/>
      <c r="P919" s="8"/>
      <c r="Q919" s="10"/>
      <c r="R919" s="10"/>
      <c r="S919" s="8"/>
      <c r="T919" s="8"/>
      <c r="U919" s="8"/>
      <c r="V919" s="8"/>
      <c r="W919" s="8"/>
    </row>
    <row r="920" spans="2:23" s="9" customFormat="1">
      <c r="B920" s="58"/>
      <c r="C920" s="205"/>
      <c r="D920" s="205"/>
      <c r="G920" s="8"/>
      <c r="H920" s="8"/>
      <c r="I920" s="8"/>
      <c r="J920" s="8"/>
      <c r="K920" s="58"/>
      <c r="L920" s="8"/>
      <c r="M920" s="8"/>
      <c r="N920" s="8"/>
      <c r="P920" s="8"/>
      <c r="Q920" s="10"/>
      <c r="R920" s="10"/>
      <c r="S920" s="8"/>
      <c r="T920" s="8"/>
      <c r="U920" s="8"/>
      <c r="V920" s="8"/>
      <c r="W920" s="8"/>
    </row>
    <row r="921" spans="2:23" s="9" customFormat="1">
      <c r="B921" s="58"/>
      <c r="C921" s="205"/>
      <c r="D921" s="205"/>
      <c r="G921" s="8"/>
      <c r="H921" s="8"/>
      <c r="I921" s="8"/>
      <c r="J921" s="8"/>
      <c r="K921" s="58"/>
      <c r="L921" s="8"/>
      <c r="M921" s="8"/>
      <c r="N921" s="8"/>
      <c r="P921" s="8"/>
      <c r="Q921" s="10"/>
      <c r="R921" s="10"/>
      <c r="S921" s="8"/>
      <c r="T921" s="8"/>
      <c r="U921" s="8"/>
      <c r="V921" s="8"/>
      <c r="W921" s="8"/>
    </row>
    <row r="922" spans="2:23" s="9" customFormat="1">
      <c r="B922" s="58"/>
      <c r="C922" s="205"/>
      <c r="D922" s="205"/>
      <c r="G922" s="8"/>
      <c r="H922" s="8"/>
      <c r="I922" s="8"/>
      <c r="J922" s="8"/>
      <c r="K922" s="58"/>
      <c r="L922" s="8"/>
      <c r="M922" s="8"/>
      <c r="N922" s="8"/>
      <c r="P922" s="8"/>
      <c r="Q922" s="10"/>
      <c r="R922" s="10"/>
      <c r="S922" s="8"/>
      <c r="T922" s="8"/>
      <c r="U922" s="8"/>
      <c r="V922" s="8"/>
      <c r="W922" s="8"/>
    </row>
    <row r="923" spans="2:23" s="9" customFormat="1">
      <c r="B923" s="58"/>
      <c r="C923" s="205"/>
      <c r="D923" s="205"/>
      <c r="G923" s="8"/>
      <c r="H923" s="8"/>
      <c r="I923" s="8"/>
      <c r="J923" s="8"/>
      <c r="K923" s="58"/>
      <c r="L923" s="8"/>
      <c r="M923" s="8"/>
      <c r="N923" s="8"/>
      <c r="P923" s="8"/>
      <c r="Q923" s="10"/>
      <c r="R923" s="10"/>
      <c r="S923" s="8"/>
      <c r="T923" s="8"/>
      <c r="U923" s="8"/>
      <c r="V923" s="8"/>
      <c r="W923" s="8"/>
    </row>
    <row r="924" spans="2:23" s="9" customFormat="1">
      <c r="B924" s="58"/>
      <c r="C924" s="205"/>
      <c r="D924" s="205"/>
      <c r="G924" s="8"/>
      <c r="H924" s="8"/>
      <c r="I924" s="8"/>
      <c r="J924" s="8"/>
      <c r="K924" s="58"/>
      <c r="L924" s="8"/>
      <c r="M924" s="8"/>
      <c r="N924" s="8"/>
      <c r="P924" s="8"/>
      <c r="Q924" s="10"/>
      <c r="R924" s="10"/>
      <c r="S924" s="8"/>
      <c r="T924" s="8"/>
      <c r="U924" s="8"/>
      <c r="V924" s="8"/>
      <c r="W924" s="8"/>
    </row>
    <row r="925" spans="2:23" s="9" customFormat="1">
      <c r="B925" s="58"/>
      <c r="C925" s="205"/>
      <c r="D925" s="205"/>
      <c r="G925" s="8"/>
      <c r="H925" s="8"/>
      <c r="I925" s="8"/>
      <c r="J925" s="8"/>
      <c r="K925" s="58"/>
      <c r="L925" s="8"/>
      <c r="M925" s="8"/>
      <c r="N925" s="8"/>
      <c r="P925" s="8"/>
      <c r="Q925" s="10"/>
      <c r="R925" s="10"/>
      <c r="S925" s="8"/>
      <c r="T925" s="8"/>
      <c r="U925" s="8"/>
      <c r="V925" s="8"/>
      <c r="W925" s="8"/>
    </row>
    <row r="926" spans="2:23" s="9" customFormat="1">
      <c r="B926" s="58"/>
      <c r="C926" s="205"/>
      <c r="D926" s="205"/>
      <c r="G926" s="8"/>
      <c r="H926" s="8"/>
      <c r="I926" s="8"/>
      <c r="J926" s="8"/>
      <c r="K926" s="58"/>
      <c r="L926" s="8"/>
      <c r="M926" s="8"/>
      <c r="N926" s="8"/>
      <c r="P926" s="8"/>
      <c r="Q926" s="10"/>
      <c r="R926" s="10"/>
      <c r="S926" s="8"/>
      <c r="T926" s="8"/>
      <c r="U926" s="8"/>
      <c r="V926" s="8"/>
      <c r="W926" s="8"/>
    </row>
    <row r="927" spans="2:23" s="9" customFormat="1">
      <c r="B927" s="58"/>
      <c r="C927" s="205"/>
      <c r="D927" s="205"/>
      <c r="G927" s="8"/>
      <c r="H927" s="8"/>
      <c r="I927" s="8"/>
      <c r="J927" s="8"/>
      <c r="K927" s="58"/>
      <c r="L927" s="8"/>
      <c r="M927" s="8"/>
      <c r="N927" s="8"/>
      <c r="P927" s="8"/>
      <c r="Q927" s="10"/>
      <c r="R927" s="10"/>
      <c r="S927" s="8"/>
      <c r="T927" s="8"/>
      <c r="U927" s="8"/>
      <c r="V927" s="8"/>
      <c r="W927" s="8"/>
    </row>
    <row r="928" spans="2:23" s="9" customFormat="1">
      <c r="B928" s="58"/>
      <c r="C928" s="205"/>
      <c r="D928" s="205"/>
      <c r="G928" s="8"/>
      <c r="H928" s="8"/>
      <c r="I928" s="8"/>
      <c r="J928" s="8"/>
      <c r="K928" s="58"/>
      <c r="L928" s="8"/>
      <c r="M928" s="8"/>
      <c r="N928" s="8"/>
      <c r="P928" s="8"/>
      <c r="Q928" s="10"/>
      <c r="R928" s="10"/>
      <c r="S928" s="8"/>
      <c r="T928" s="8"/>
      <c r="U928" s="8"/>
      <c r="V928" s="8"/>
      <c r="W928" s="8"/>
    </row>
    <row r="929" spans="2:23" s="9" customFormat="1">
      <c r="B929" s="58"/>
      <c r="C929" s="205"/>
      <c r="D929" s="205"/>
      <c r="G929" s="8"/>
      <c r="H929" s="8"/>
      <c r="I929" s="8"/>
      <c r="J929" s="8"/>
      <c r="K929" s="58"/>
      <c r="L929" s="8"/>
      <c r="M929" s="8"/>
      <c r="N929" s="8"/>
      <c r="P929" s="8"/>
      <c r="Q929" s="10"/>
      <c r="R929" s="10"/>
      <c r="S929" s="8"/>
      <c r="T929" s="8"/>
      <c r="U929" s="8"/>
      <c r="V929" s="8"/>
      <c r="W929" s="8"/>
    </row>
    <row r="930" spans="2:23" s="9" customFormat="1">
      <c r="B930" s="58"/>
      <c r="C930" s="205"/>
      <c r="D930" s="205"/>
      <c r="G930" s="8"/>
      <c r="H930" s="8"/>
      <c r="I930" s="8"/>
      <c r="J930" s="8"/>
      <c r="K930" s="58"/>
      <c r="L930" s="8"/>
      <c r="M930" s="8"/>
      <c r="N930" s="8"/>
      <c r="P930" s="8"/>
      <c r="Q930" s="10"/>
      <c r="R930" s="10"/>
      <c r="S930" s="8"/>
      <c r="T930" s="8"/>
      <c r="U930" s="8"/>
      <c r="V930" s="8"/>
      <c r="W930" s="8"/>
    </row>
    <row r="931" spans="2:23" s="9" customFormat="1">
      <c r="B931" s="58"/>
      <c r="C931" s="205"/>
      <c r="D931" s="205"/>
      <c r="G931" s="8"/>
      <c r="H931" s="8"/>
      <c r="I931" s="8"/>
      <c r="J931" s="8"/>
      <c r="K931" s="58"/>
      <c r="L931" s="8"/>
      <c r="M931" s="8"/>
      <c r="N931" s="8"/>
      <c r="P931" s="8"/>
      <c r="Q931" s="10"/>
      <c r="R931" s="10"/>
      <c r="S931" s="8"/>
      <c r="T931" s="8"/>
      <c r="U931" s="8"/>
      <c r="V931" s="8"/>
      <c r="W931" s="8"/>
    </row>
    <row r="932" spans="2:23" s="9" customFormat="1">
      <c r="B932" s="58"/>
      <c r="C932" s="205"/>
      <c r="D932" s="205"/>
      <c r="G932" s="8"/>
      <c r="H932" s="8"/>
      <c r="I932" s="8"/>
      <c r="J932" s="8"/>
      <c r="K932" s="58"/>
      <c r="L932" s="8"/>
      <c r="M932" s="8"/>
      <c r="N932" s="8"/>
      <c r="P932" s="8"/>
      <c r="Q932" s="10"/>
      <c r="R932" s="10"/>
      <c r="S932" s="8"/>
      <c r="T932" s="8"/>
      <c r="U932" s="8"/>
      <c r="V932" s="8"/>
      <c r="W932" s="8"/>
    </row>
    <row r="933" spans="2:23" s="9" customFormat="1">
      <c r="B933" s="58"/>
      <c r="C933" s="205"/>
      <c r="D933" s="205"/>
      <c r="G933" s="8"/>
      <c r="H933" s="8"/>
      <c r="I933" s="8"/>
      <c r="J933" s="8"/>
      <c r="K933" s="58"/>
      <c r="L933" s="8"/>
      <c r="M933" s="8"/>
      <c r="N933" s="8"/>
      <c r="P933" s="8"/>
      <c r="Q933" s="10"/>
      <c r="R933" s="10"/>
      <c r="S933" s="8"/>
      <c r="T933" s="8"/>
      <c r="U933" s="8"/>
      <c r="V933" s="8"/>
      <c r="W933" s="8"/>
    </row>
    <row r="934" spans="2:23" s="9" customFormat="1">
      <c r="B934" s="58"/>
      <c r="C934" s="205"/>
      <c r="D934" s="205"/>
      <c r="G934" s="8"/>
      <c r="H934" s="8"/>
      <c r="I934" s="8"/>
      <c r="J934" s="8"/>
      <c r="K934" s="58"/>
      <c r="L934" s="8"/>
      <c r="M934" s="8"/>
      <c r="N934" s="8"/>
      <c r="P934" s="8"/>
      <c r="Q934" s="10"/>
      <c r="R934" s="10"/>
      <c r="S934" s="8"/>
      <c r="T934" s="8"/>
      <c r="U934" s="8"/>
      <c r="V934" s="8"/>
      <c r="W934" s="8"/>
    </row>
    <row r="935" spans="2:23" s="9" customFormat="1">
      <c r="B935" s="58"/>
      <c r="C935" s="205"/>
      <c r="D935" s="205"/>
      <c r="G935" s="8"/>
      <c r="H935" s="8"/>
      <c r="I935" s="8"/>
      <c r="J935" s="8"/>
      <c r="K935" s="58"/>
      <c r="L935" s="8"/>
      <c r="M935" s="8"/>
      <c r="N935" s="8"/>
      <c r="P935" s="8"/>
      <c r="Q935" s="10"/>
      <c r="R935" s="10"/>
      <c r="S935" s="8"/>
      <c r="T935" s="8"/>
      <c r="U935" s="8"/>
      <c r="V935" s="8"/>
      <c r="W935" s="8"/>
    </row>
    <row r="936" spans="2:23" s="9" customFormat="1">
      <c r="B936" s="58"/>
      <c r="C936" s="205"/>
      <c r="D936" s="205"/>
      <c r="G936" s="8"/>
      <c r="H936" s="8"/>
      <c r="I936" s="8"/>
      <c r="J936" s="8"/>
      <c r="K936" s="58"/>
      <c r="L936" s="8"/>
      <c r="M936" s="8"/>
      <c r="N936" s="8"/>
      <c r="P936" s="8"/>
      <c r="Q936" s="10"/>
      <c r="R936" s="10"/>
      <c r="S936" s="8"/>
      <c r="T936" s="8"/>
      <c r="U936" s="8"/>
      <c r="V936" s="8"/>
      <c r="W936" s="8"/>
    </row>
    <row r="937" spans="2:23" s="9" customFormat="1">
      <c r="B937" s="58"/>
      <c r="C937" s="205"/>
      <c r="D937" s="205"/>
      <c r="G937" s="8"/>
      <c r="H937" s="8"/>
      <c r="I937" s="8"/>
      <c r="J937" s="8"/>
      <c r="K937" s="58"/>
      <c r="L937" s="8"/>
      <c r="M937" s="8"/>
      <c r="N937" s="8"/>
      <c r="P937" s="8"/>
      <c r="Q937" s="10"/>
      <c r="R937" s="10"/>
      <c r="S937" s="8"/>
      <c r="T937" s="8"/>
      <c r="U937" s="8"/>
      <c r="V937" s="8"/>
      <c r="W937" s="8"/>
    </row>
    <row r="938" spans="2:23" s="9" customFormat="1">
      <c r="B938" s="58"/>
      <c r="C938" s="205"/>
      <c r="D938" s="205"/>
      <c r="G938" s="8"/>
      <c r="H938" s="8"/>
      <c r="I938" s="8"/>
      <c r="J938" s="8"/>
      <c r="K938" s="58"/>
      <c r="L938" s="8"/>
      <c r="M938" s="8"/>
      <c r="N938" s="8"/>
      <c r="P938" s="8"/>
      <c r="Q938" s="10"/>
      <c r="R938" s="10"/>
      <c r="S938" s="8"/>
      <c r="T938" s="8"/>
      <c r="U938" s="8"/>
      <c r="V938" s="8"/>
      <c r="W938" s="8"/>
    </row>
    <row r="939" spans="2:23" s="9" customFormat="1">
      <c r="B939" s="58"/>
      <c r="C939" s="205"/>
      <c r="D939" s="205"/>
      <c r="G939" s="8"/>
      <c r="H939" s="8"/>
      <c r="I939" s="8"/>
      <c r="J939" s="8"/>
      <c r="K939" s="58"/>
      <c r="L939" s="8"/>
      <c r="M939" s="8"/>
      <c r="N939" s="8"/>
      <c r="P939" s="8"/>
      <c r="Q939" s="10"/>
      <c r="R939" s="10"/>
      <c r="S939" s="8"/>
      <c r="T939" s="8"/>
      <c r="U939" s="8"/>
      <c r="V939" s="8"/>
      <c r="W939" s="8"/>
    </row>
    <row r="940" spans="2:23" s="9" customFormat="1">
      <c r="B940" s="58"/>
      <c r="C940" s="205"/>
      <c r="D940" s="205"/>
      <c r="G940" s="8"/>
      <c r="H940" s="8"/>
      <c r="I940" s="8"/>
      <c r="J940" s="8"/>
      <c r="K940" s="58"/>
      <c r="L940" s="8"/>
      <c r="M940" s="8"/>
      <c r="N940" s="8"/>
      <c r="P940" s="8"/>
      <c r="Q940" s="10"/>
      <c r="R940" s="10"/>
      <c r="S940" s="8"/>
      <c r="T940" s="8"/>
      <c r="U940" s="8"/>
      <c r="V940" s="8"/>
      <c r="W940" s="8"/>
    </row>
    <row r="941" spans="2:23" s="9" customFormat="1">
      <c r="B941" s="58"/>
      <c r="C941" s="205"/>
      <c r="D941" s="205"/>
      <c r="G941" s="8"/>
      <c r="H941" s="8"/>
      <c r="I941" s="8"/>
      <c r="J941" s="8"/>
      <c r="K941" s="58"/>
      <c r="L941" s="8"/>
      <c r="M941" s="8"/>
      <c r="N941" s="8"/>
      <c r="P941" s="8"/>
      <c r="Q941" s="10"/>
      <c r="R941" s="10"/>
      <c r="S941" s="8"/>
      <c r="T941" s="8"/>
      <c r="U941" s="8"/>
      <c r="V941" s="8"/>
      <c r="W941" s="8"/>
    </row>
    <row r="942" spans="2:23" s="9" customFormat="1">
      <c r="B942" s="58"/>
      <c r="C942" s="205"/>
      <c r="D942" s="205"/>
      <c r="G942" s="8"/>
      <c r="H942" s="8"/>
      <c r="I942" s="8"/>
      <c r="J942" s="8"/>
      <c r="K942" s="58"/>
      <c r="L942" s="8"/>
      <c r="M942" s="8"/>
      <c r="N942" s="8"/>
      <c r="P942" s="8"/>
      <c r="Q942" s="10"/>
      <c r="R942" s="10"/>
      <c r="S942" s="8"/>
      <c r="T942" s="8"/>
      <c r="U942" s="8"/>
      <c r="V942" s="8"/>
      <c r="W942" s="8"/>
    </row>
    <row r="943" spans="2:23" s="9" customFormat="1">
      <c r="B943" s="58"/>
      <c r="C943" s="205"/>
      <c r="D943" s="205"/>
      <c r="G943" s="8"/>
      <c r="H943" s="8"/>
      <c r="I943" s="8"/>
      <c r="J943" s="8"/>
      <c r="K943" s="58"/>
      <c r="L943" s="8"/>
      <c r="M943" s="8"/>
      <c r="N943" s="8"/>
      <c r="P943" s="8"/>
      <c r="Q943" s="10"/>
      <c r="R943" s="10"/>
      <c r="S943" s="8"/>
      <c r="T943" s="8"/>
      <c r="U943" s="8"/>
      <c r="V943" s="8"/>
      <c r="W943" s="8"/>
    </row>
    <row r="944" spans="2:23" s="9" customFormat="1">
      <c r="B944" s="58"/>
      <c r="C944" s="205"/>
      <c r="D944" s="205"/>
      <c r="G944" s="8"/>
      <c r="H944" s="8"/>
      <c r="I944" s="8"/>
      <c r="J944" s="8"/>
      <c r="K944" s="58"/>
      <c r="L944" s="8"/>
      <c r="M944" s="8"/>
      <c r="N944" s="8"/>
      <c r="P944" s="8"/>
      <c r="Q944" s="10"/>
      <c r="R944" s="10"/>
      <c r="S944" s="8"/>
      <c r="T944" s="8"/>
      <c r="U944" s="8"/>
      <c r="V944" s="8"/>
      <c r="W944" s="8"/>
    </row>
    <row r="945" spans="2:23" s="9" customFormat="1">
      <c r="B945" s="58"/>
      <c r="C945" s="205"/>
      <c r="D945" s="205"/>
      <c r="G945" s="8"/>
      <c r="H945" s="8"/>
      <c r="I945" s="8"/>
      <c r="J945" s="8"/>
      <c r="K945" s="58"/>
      <c r="L945" s="8"/>
      <c r="M945" s="8"/>
      <c r="N945" s="8"/>
      <c r="P945" s="8"/>
      <c r="Q945" s="10"/>
      <c r="R945" s="10"/>
      <c r="S945" s="8"/>
      <c r="T945" s="8"/>
      <c r="U945" s="8"/>
      <c r="V945" s="8"/>
      <c r="W945" s="8"/>
    </row>
    <row r="946" spans="2:23" s="9" customFormat="1">
      <c r="B946" s="58"/>
      <c r="C946" s="205"/>
      <c r="D946" s="205"/>
      <c r="G946" s="8"/>
      <c r="H946" s="8"/>
      <c r="I946" s="8"/>
      <c r="J946" s="8"/>
      <c r="K946" s="58"/>
      <c r="L946" s="8"/>
      <c r="M946" s="8"/>
      <c r="N946" s="8"/>
      <c r="P946" s="8"/>
      <c r="Q946" s="10"/>
      <c r="R946" s="10"/>
      <c r="S946" s="8"/>
      <c r="T946" s="8"/>
      <c r="U946" s="8"/>
      <c r="V946" s="8"/>
      <c r="W946" s="8"/>
    </row>
    <row r="947" spans="2:23" s="9" customFormat="1">
      <c r="B947" s="58"/>
      <c r="C947" s="205"/>
      <c r="D947" s="205"/>
      <c r="G947" s="8"/>
      <c r="H947" s="8"/>
      <c r="I947" s="8"/>
      <c r="J947" s="8"/>
      <c r="K947" s="58"/>
      <c r="L947" s="8"/>
      <c r="M947" s="8"/>
      <c r="N947" s="8"/>
      <c r="P947" s="8"/>
      <c r="Q947" s="10"/>
      <c r="R947" s="10"/>
      <c r="S947" s="8"/>
      <c r="T947" s="8"/>
      <c r="U947" s="8"/>
      <c r="V947" s="8"/>
      <c r="W947" s="8"/>
    </row>
    <row r="948" spans="2:23" s="9" customFormat="1">
      <c r="B948" s="58"/>
      <c r="C948" s="205"/>
      <c r="D948" s="205"/>
      <c r="G948" s="8"/>
      <c r="H948" s="8"/>
      <c r="I948" s="8"/>
      <c r="J948" s="8"/>
      <c r="K948" s="58"/>
      <c r="L948" s="8"/>
      <c r="M948" s="8"/>
      <c r="N948" s="8"/>
      <c r="P948" s="8"/>
      <c r="Q948" s="10"/>
      <c r="R948" s="10"/>
      <c r="S948" s="8"/>
      <c r="T948" s="8"/>
      <c r="U948" s="8"/>
      <c r="V948" s="8"/>
      <c r="W948" s="8"/>
    </row>
    <row r="949" spans="2:23" s="9" customFormat="1">
      <c r="B949" s="58"/>
      <c r="C949" s="205"/>
      <c r="D949" s="205"/>
      <c r="G949" s="8"/>
      <c r="H949" s="8"/>
      <c r="I949" s="8"/>
      <c r="J949" s="8"/>
      <c r="K949" s="58"/>
      <c r="L949" s="8"/>
      <c r="M949" s="8"/>
      <c r="N949" s="8"/>
      <c r="P949" s="8"/>
      <c r="Q949" s="10"/>
      <c r="R949" s="10"/>
      <c r="S949" s="8"/>
      <c r="T949" s="8"/>
      <c r="U949" s="8"/>
      <c r="V949" s="8"/>
      <c r="W949" s="8"/>
    </row>
    <row r="950" spans="2:23" s="9" customFormat="1">
      <c r="B950" s="58"/>
      <c r="C950" s="205"/>
      <c r="D950" s="205"/>
      <c r="G950" s="8"/>
      <c r="H950" s="8"/>
      <c r="I950" s="8"/>
      <c r="J950" s="8"/>
      <c r="K950" s="58"/>
      <c r="L950" s="8"/>
      <c r="M950" s="8"/>
      <c r="N950" s="8"/>
      <c r="P950" s="8"/>
      <c r="Q950" s="10"/>
      <c r="R950" s="10"/>
      <c r="S950" s="8"/>
      <c r="T950" s="8"/>
      <c r="U950" s="8"/>
      <c r="V950" s="8"/>
      <c r="W950" s="8"/>
    </row>
    <row r="951" spans="2:23" s="9" customFormat="1">
      <c r="B951" s="58"/>
      <c r="C951" s="205"/>
      <c r="D951" s="205"/>
      <c r="G951" s="8"/>
      <c r="H951" s="8"/>
      <c r="I951" s="8"/>
      <c r="J951" s="8"/>
      <c r="K951" s="58"/>
      <c r="L951" s="8"/>
      <c r="M951" s="8"/>
      <c r="N951" s="8"/>
      <c r="P951" s="8"/>
      <c r="Q951" s="10"/>
      <c r="R951" s="10"/>
      <c r="S951" s="8"/>
      <c r="T951" s="8"/>
      <c r="U951" s="8"/>
      <c r="V951" s="8"/>
      <c r="W951" s="8"/>
    </row>
    <row r="952" spans="2:23" s="9" customFormat="1">
      <c r="B952" s="58"/>
      <c r="C952" s="205"/>
      <c r="D952" s="205"/>
      <c r="G952" s="8"/>
      <c r="H952" s="8"/>
      <c r="I952" s="8"/>
      <c r="J952" s="8"/>
      <c r="K952" s="58"/>
      <c r="L952" s="8"/>
      <c r="M952" s="8"/>
      <c r="N952" s="8"/>
      <c r="P952" s="8"/>
      <c r="Q952" s="10"/>
      <c r="R952" s="10"/>
      <c r="S952" s="8"/>
      <c r="T952" s="8"/>
      <c r="U952" s="8"/>
      <c r="V952" s="8"/>
      <c r="W952" s="8"/>
    </row>
    <row r="953" spans="2:23" s="9" customFormat="1">
      <c r="B953" s="58"/>
      <c r="C953" s="205"/>
      <c r="D953" s="205"/>
      <c r="G953" s="8"/>
      <c r="H953" s="8"/>
      <c r="I953" s="8"/>
      <c r="J953" s="8"/>
      <c r="K953" s="58"/>
      <c r="L953" s="8"/>
      <c r="M953" s="8"/>
      <c r="N953" s="8"/>
      <c r="P953" s="8"/>
      <c r="Q953" s="10"/>
      <c r="R953" s="10"/>
      <c r="S953" s="8"/>
      <c r="T953" s="8"/>
      <c r="U953" s="8"/>
      <c r="V953" s="8"/>
      <c r="W953" s="8"/>
    </row>
    <row r="954" spans="2:23" s="9" customFormat="1">
      <c r="B954" s="58"/>
      <c r="C954" s="205"/>
      <c r="D954" s="205"/>
      <c r="G954" s="8"/>
      <c r="H954" s="8"/>
      <c r="I954" s="8"/>
      <c r="J954" s="8"/>
      <c r="K954" s="58"/>
      <c r="L954" s="8"/>
      <c r="M954" s="8"/>
      <c r="N954" s="8"/>
      <c r="P954" s="8"/>
      <c r="Q954" s="10"/>
      <c r="R954" s="10"/>
      <c r="S954" s="8"/>
      <c r="T954" s="8"/>
      <c r="U954" s="8"/>
      <c r="V954" s="8"/>
      <c r="W954" s="8"/>
    </row>
    <row r="955" spans="2:23" s="9" customFormat="1">
      <c r="B955" s="58"/>
      <c r="C955" s="205"/>
      <c r="D955" s="205"/>
      <c r="G955" s="8"/>
      <c r="H955" s="8"/>
      <c r="I955" s="8"/>
      <c r="J955" s="8"/>
      <c r="K955" s="58"/>
      <c r="L955" s="8"/>
      <c r="M955" s="8"/>
      <c r="N955" s="8"/>
      <c r="P955" s="8"/>
      <c r="Q955" s="10"/>
      <c r="R955" s="10"/>
      <c r="S955" s="8"/>
      <c r="T955" s="8"/>
      <c r="U955" s="8"/>
      <c r="V955" s="8"/>
      <c r="W955" s="8"/>
    </row>
    <row r="956" spans="2:23" s="9" customFormat="1">
      <c r="B956" s="58"/>
      <c r="C956" s="205"/>
      <c r="D956" s="205"/>
      <c r="G956" s="8"/>
      <c r="H956" s="8"/>
      <c r="I956" s="8"/>
      <c r="J956" s="8"/>
      <c r="K956" s="58"/>
      <c r="L956" s="8"/>
      <c r="M956" s="8"/>
      <c r="N956" s="8"/>
      <c r="P956" s="8"/>
      <c r="Q956" s="10"/>
      <c r="R956" s="10"/>
      <c r="S956" s="8"/>
      <c r="T956" s="8"/>
      <c r="U956" s="8"/>
      <c r="V956" s="8"/>
      <c r="W956" s="8"/>
    </row>
    <row r="957" spans="2:23" s="9" customFormat="1">
      <c r="B957" s="58"/>
      <c r="C957" s="205"/>
      <c r="D957" s="205"/>
      <c r="G957" s="8"/>
      <c r="H957" s="8"/>
      <c r="I957" s="8"/>
      <c r="J957" s="8"/>
      <c r="K957" s="58"/>
      <c r="L957" s="8"/>
      <c r="M957" s="8"/>
      <c r="N957" s="8"/>
      <c r="P957" s="8"/>
      <c r="Q957" s="10"/>
      <c r="R957" s="10"/>
      <c r="S957" s="8"/>
      <c r="T957" s="8"/>
      <c r="U957" s="8"/>
      <c r="V957" s="8"/>
      <c r="W957" s="8"/>
    </row>
    <row r="958" spans="2:23" s="9" customFormat="1">
      <c r="B958" s="58"/>
      <c r="C958" s="205"/>
      <c r="D958" s="205"/>
      <c r="G958" s="8"/>
      <c r="H958" s="8"/>
      <c r="I958" s="8"/>
      <c r="J958" s="8"/>
      <c r="K958" s="58"/>
      <c r="L958" s="8"/>
      <c r="M958" s="8"/>
      <c r="N958" s="8"/>
      <c r="P958" s="8"/>
      <c r="Q958" s="10"/>
      <c r="R958" s="10"/>
      <c r="S958" s="8"/>
      <c r="T958" s="8"/>
      <c r="U958" s="8"/>
      <c r="V958" s="8"/>
      <c r="W958" s="8"/>
    </row>
    <row r="959" spans="2:23" s="9" customFormat="1">
      <c r="B959" s="58"/>
      <c r="C959" s="205"/>
      <c r="D959" s="205"/>
      <c r="G959" s="8"/>
      <c r="H959" s="8"/>
      <c r="I959" s="8"/>
      <c r="J959" s="8"/>
      <c r="K959" s="58"/>
      <c r="L959" s="8"/>
      <c r="M959" s="8"/>
      <c r="N959" s="8"/>
      <c r="P959" s="8"/>
      <c r="Q959" s="10"/>
      <c r="R959" s="10"/>
      <c r="S959" s="8"/>
      <c r="T959" s="8"/>
      <c r="U959" s="8"/>
      <c r="V959" s="8"/>
      <c r="W959" s="8"/>
    </row>
    <row r="960" spans="2:23" s="9" customFormat="1">
      <c r="B960" s="58"/>
      <c r="C960" s="205"/>
      <c r="D960" s="205"/>
      <c r="G960" s="8"/>
      <c r="H960" s="8"/>
      <c r="I960" s="8"/>
      <c r="J960" s="8"/>
      <c r="K960" s="58"/>
      <c r="L960" s="8"/>
      <c r="M960" s="8"/>
      <c r="N960" s="8"/>
      <c r="P960" s="8"/>
      <c r="Q960" s="10"/>
      <c r="R960" s="10"/>
      <c r="S960" s="8"/>
      <c r="T960" s="8"/>
      <c r="U960" s="8"/>
      <c r="V960" s="8"/>
      <c r="W960" s="8"/>
    </row>
    <row r="961" spans="2:23" s="9" customFormat="1">
      <c r="B961" s="58"/>
      <c r="C961" s="205"/>
      <c r="D961" s="205"/>
      <c r="G961" s="8"/>
      <c r="H961" s="8"/>
      <c r="I961" s="8"/>
      <c r="J961" s="8"/>
      <c r="K961" s="58"/>
      <c r="L961" s="8"/>
      <c r="M961" s="8"/>
      <c r="N961" s="8"/>
      <c r="P961" s="8"/>
      <c r="Q961" s="10"/>
      <c r="R961" s="10"/>
      <c r="S961" s="8"/>
      <c r="T961" s="8"/>
      <c r="U961" s="8"/>
      <c r="V961" s="8"/>
      <c r="W961" s="8"/>
    </row>
    <row r="962" spans="2:23" s="9" customFormat="1">
      <c r="B962" s="58"/>
      <c r="C962" s="205"/>
      <c r="D962" s="205"/>
      <c r="G962" s="8"/>
      <c r="H962" s="8"/>
      <c r="I962" s="8"/>
      <c r="J962" s="8"/>
      <c r="K962" s="58"/>
      <c r="L962" s="8"/>
      <c r="M962" s="8"/>
      <c r="N962" s="8"/>
      <c r="P962" s="8"/>
      <c r="Q962" s="10"/>
      <c r="R962" s="10"/>
      <c r="S962" s="8"/>
      <c r="T962" s="8"/>
      <c r="U962" s="8"/>
      <c r="V962" s="8"/>
      <c r="W962" s="8"/>
    </row>
    <row r="963" spans="2:23" s="9" customFormat="1">
      <c r="B963" s="58"/>
      <c r="C963" s="205"/>
      <c r="D963" s="205"/>
      <c r="G963" s="8"/>
      <c r="H963" s="8"/>
      <c r="I963" s="8"/>
      <c r="J963" s="8"/>
      <c r="K963" s="58"/>
      <c r="L963" s="8"/>
      <c r="M963" s="8"/>
      <c r="N963" s="8"/>
      <c r="P963" s="8"/>
      <c r="Q963" s="10"/>
      <c r="R963" s="10"/>
      <c r="S963" s="8"/>
      <c r="T963" s="8"/>
      <c r="U963" s="8"/>
      <c r="V963" s="8"/>
      <c r="W963" s="8"/>
    </row>
    <row r="964" spans="2:23" s="9" customFormat="1">
      <c r="B964" s="58"/>
      <c r="C964" s="205"/>
      <c r="D964" s="205"/>
      <c r="G964" s="8"/>
      <c r="H964" s="8"/>
      <c r="I964" s="8"/>
      <c r="J964" s="8"/>
      <c r="K964" s="58"/>
      <c r="L964" s="8"/>
      <c r="M964" s="8"/>
      <c r="N964" s="8"/>
      <c r="P964" s="8"/>
      <c r="Q964" s="10"/>
      <c r="R964" s="10"/>
      <c r="S964" s="8"/>
      <c r="T964" s="8"/>
      <c r="U964" s="8"/>
      <c r="V964" s="8"/>
      <c r="W964" s="8"/>
    </row>
    <row r="965" spans="2:23" s="9" customFormat="1">
      <c r="B965" s="58"/>
      <c r="C965" s="205"/>
      <c r="D965" s="205"/>
      <c r="G965" s="8"/>
      <c r="H965" s="8"/>
      <c r="I965" s="8"/>
      <c r="J965" s="8"/>
      <c r="K965" s="58"/>
      <c r="L965" s="8"/>
      <c r="M965" s="8"/>
      <c r="N965" s="8"/>
      <c r="P965" s="8"/>
      <c r="Q965" s="10"/>
      <c r="R965" s="10"/>
      <c r="S965" s="8"/>
      <c r="T965" s="8"/>
      <c r="U965" s="8"/>
      <c r="V965" s="8"/>
      <c r="W965" s="8"/>
    </row>
    <row r="966" spans="2:23" s="9" customFormat="1">
      <c r="B966" s="58"/>
      <c r="C966" s="205"/>
      <c r="D966" s="205"/>
      <c r="G966" s="8"/>
      <c r="H966" s="8"/>
      <c r="I966" s="8"/>
      <c r="J966" s="8"/>
      <c r="K966" s="58"/>
      <c r="L966" s="8"/>
      <c r="M966" s="8"/>
      <c r="N966" s="8"/>
      <c r="P966" s="8"/>
      <c r="Q966" s="10"/>
      <c r="R966" s="10"/>
      <c r="S966" s="8"/>
      <c r="T966" s="8"/>
      <c r="U966" s="8"/>
      <c r="V966" s="8"/>
      <c r="W966" s="8"/>
    </row>
    <row r="967" spans="2:23" s="9" customFormat="1">
      <c r="B967" s="58"/>
      <c r="C967" s="205"/>
      <c r="D967" s="205"/>
      <c r="G967" s="8"/>
      <c r="H967" s="8"/>
      <c r="I967" s="8"/>
      <c r="J967" s="8"/>
      <c r="K967" s="58"/>
      <c r="L967" s="8"/>
      <c r="M967" s="8"/>
      <c r="N967" s="8"/>
      <c r="P967" s="8"/>
      <c r="Q967" s="10"/>
      <c r="R967" s="10"/>
      <c r="S967" s="8"/>
      <c r="T967" s="8"/>
      <c r="U967" s="8"/>
      <c r="V967" s="8"/>
      <c r="W967" s="8"/>
    </row>
    <row r="968" spans="2:23" s="9" customFormat="1">
      <c r="B968" s="58"/>
      <c r="C968" s="205"/>
      <c r="D968" s="205"/>
      <c r="G968" s="8"/>
      <c r="H968" s="8"/>
      <c r="I968" s="8"/>
      <c r="J968" s="8"/>
      <c r="K968" s="58"/>
      <c r="L968" s="8"/>
      <c r="M968" s="8"/>
      <c r="N968" s="8"/>
      <c r="P968" s="8"/>
      <c r="Q968" s="10"/>
      <c r="R968" s="10"/>
      <c r="S968" s="8"/>
      <c r="T968" s="8"/>
      <c r="U968" s="8"/>
      <c r="V968" s="8"/>
      <c r="W968" s="8"/>
    </row>
    <row r="969" spans="2:23" s="9" customFormat="1">
      <c r="B969" s="58"/>
      <c r="C969" s="205"/>
      <c r="D969" s="205"/>
      <c r="G969" s="8"/>
      <c r="H969" s="8"/>
      <c r="I969" s="8"/>
      <c r="J969" s="8"/>
      <c r="K969" s="58"/>
      <c r="L969" s="8"/>
      <c r="M969" s="8"/>
      <c r="N969" s="8"/>
      <c r="P969" s="8"/>
      <c r="Q969" s="10"/>
      <c r="R969" s="10"/>
      <c r="S969" s="8"/>
      <c r="T969" s="8"/>
      <c r="U969" s="8"/>
      <c r="V969" s="8"/>
      <c r="W969" s="8"/>
    </row>
    <row r="970" spans="2:23" s="9" customFormat="1">
      <c r="B970" s="58"/>
      <c r="C970" s="205"/>
      <c r="D970" s="205"/>
      <c r="G970" s="8"/>
      <c r="H970" s="8"/>
      <c r="I970" s="8"/>
      <c r="J970" s="8"/>
      <c r="K970" s="58"/>
      <c r="L970" s="8"/>
      <c r="M970" s="8"/>
      <c r="N970" s="8"/>
      <c r="P970" s="8"/>
      <c r="Q970" s="10"/>
      <c r="R970" s="10"/>
      <c r="S970" s="8"/>
      <c r="T970" s="8"/>
      <c r="U970" s="8"/>
      <c r="V970" s="8"/>
      <c r="W970" s="8"/>
    </row>
    <row r="971" spans="2:23" s="9" customFormat="1">
      <c r="B971" s="58"/>
      <c r="C971" s="205"/>
      <c r="D971" s="205"/>
      <c r="G971" s="8"/>
      <c r="H971" s="8"/>
      <c r="I971" s="8"/>
      <c r="J971" s="8"/>
      <c r="K971" s="58"/>
      <c r="L971" s="8"/>
      <c r="M971" s="8"/>
      <c r="N971" s="8"/>
      <c r="P971" s="8"/>
      <c r="Q971" s="10"/>
      <c r="R971" s="10"/>
      <c r="S971" s="8"/>
      <c r="T971" s="8"/>
      <c r="U971" s="8"/>
      <c r="V971" s="8"/>
      <c r="W971" s="8"/>
    </row>
    <row r="972" spans="2:23" s="9" customFormat="1">
      <c r="B972" s="58"/>
      <c r="C972" s="205"/>
      <c r="D972" s="205"/>
      <c r="G972" s="8"/>
      <c r="H972" s="8"/>
      <c r="I972" s="8"/>
      <c r="J972" s="8"/>
      <c r="K972" s="58"/>
      <c r="L972" s="8"/>
      <c r="M972" s="8"/>
      <c r="N972" s="8"/>
      <c r="P972" s="8"/>
      <c r="Q972" s="10"/>
      <c r="R972" s="10"/>
      <c r="S972" s="8"/>
      <c r="T972" s="8"/>
      <c r="U972" s="8"/>
      <c r="V972" s="8"/>
      <c r="W972" s="8"/>
    </row>
    <row r="973" spans="2:23" s="9" customFormat="1">
      <c r="B973" s="58"/>
      <c r="C973" s="205"/>
      <c r="D973" s="205"/>
      <c r="G973" s="8"/>
      <c r="H973" s="8"/>
      <c r="I973" s="8"/>
      <c r="J973" s="8"/>
      <c r="K973" s="58"/>
      <c r="L973" s="8"/>
      <c r="M973" s="8"/>
      <c r="N973" s="8"/>
      <c r="P973" s="8"/>
      <c r="Q973" s="10"/>
      <c r="R973" s="10"/>
      <c r="S973" s="8"/>
      <c r="T973" s="8"/>
      <c r="U973" s="8"/>
      <c r="V973" s="8"/>
      <c r="W973" s="8"/>
    </row>
    <row r="974" spans="2:23" s="9" customFormat="1">
      <c r="B974" s="58"/>
      <c r="C974" s="205"/>
      <c r="D974" s="205"/>
      <c r="G974" s="8"/>
      <c r="H974" s="8"/>
      <c r="I974" s="8"/>
      <c r="J974" s="8"/>
      <c r="K974" s="58"/>
      <c r="L974" s="8"/>
      <c r="M974" s="8"/>
      <c r="N974" s="8"/>
      <c r="P974" s="8"/>
      <c r="Q974" s="10"/>
      <c r="R974" s="10"/>
      <c r="S974" s="8"/>
      <c r="T974" s="8"/>
      <c r="U974" s="8"/>
      <c r="V974" s="8"/>
      <c r="W974" s="8"/>
    </row>
    <row r="975" spans="2:23" s="9" customFormat="1">
      <c r="B975" s="58"/>
      <c r="C975" s="205"/>
      <c r="D975" s="205"/>
      <c r="G975" s="8"/>
      <c r="H975" s="8"/>
      <c r="I975" s="8"/>
      <c r="J975" s="8"/>
      <c r="K975" s="58"/>
      <c r="L975" s="8"/>
      <c r="M975" s="8"/>
      <c r="N975" s="8"/>
      <c r="P975" s="8"/>
      <c r="Q975" s="10"/>
      <c r="R975" s="10"/>
      <c r="S975" s="8"/>
      <c r="T975" s="8"/>
      <c r="U975" s="8"/>
      <c r="V975" s="8"/>
      <c r="W975" s="8"/>
    </row>
    <row r="976" spans="2:23" s="9" customFormat="1">
      <c r="B976" s="58"/>
      <c r="C976" s="205"/>
      <c r="D976" s="205"/>
      <c r="G976" s="8"/>
      <c r="H976" s="8"/>
      <c r="I976" s="8"/>
      <c r="J976" s="8"/>
      <c r="K976" s="58"/>
      <c r="L976" s="8"/>
      <c r="M976" s="8"/>
      <c r="N976" s="8"/>
      <c r="P976" s="8"/>
      <c r="Q976" s="10"/>
      <c r="R976" s="10"/>
      <c r="S976" s="8"/>
      <c r="T976" s="8"/>
      <c r="U976" s="8"/>
      <c r="V976" s="8"/>
      <c r="W976" s="8"/>
    </row>
    <row r="977" spans="2:23" s="9" customFormat="1">
      <c r="B977" s="58"/>
      <c r="C977" s="205"/>
      <c r="D977" s="205"/>
      <c r="G977" s="8"/>
      <c r="H977" s="8"/>
      <c r="I977" s="8"/>
      <c r="J977" s="8"/>
      <c r="K977" s="58"/>
      <c r="L977" s="8"/>
      <c r="M977" s="8"/>
      <c r="N977" s="8"/>
      <c r="P977" s="8"/>
      <c r="Q977" s="10"/>
      <c r="R977" s="10"/>
      <c r="S977" s="8"/>
      <c r="T977" s="8"/>
      <c r="U977" s="8"/>
      <c r="V977" s="8"/>
      <c r="W977" s="8"/>
    </row>
    <row r="978" spans="2:23" s="9" customFormat="1">
      <c r="B978" s="58"/>
      <c r="C978" s="205"/>
      <c r="D978" s="205"/>
      <c r="G978" s="8"/>
      <c r="H978" s="8"/>
      <c r="I978" s="8"/>
      <c r="J978" s="8"/>
      <c r="K978" s="58"/>
      <c r="L978" s="8"/>
      <c r="M978" s="8"/>
      <c r="N978" s="8"/>
      <c r="P978" s="8"/>
      <c r="Q978" s="10"/>
      <c r="R978" s="10"/>
      <c r="S978" s="8"/>
      <c r="T978" s="8"/>
      <c r="U978" s="8"/>
      <c r="V978" s="8"/>
      <c r="W978" s="8"/>
    </row>
    <row r="979" spans="2:23" s="9" customFormat="1">
      <c r="B979" s="58"/>
      <c r="C979" s="205"/>
      <c r="D979" s="205"/>
      <c r="G979" s="8"/>
      <c r="H979" s="8"/>
      <c r="I979" s="8"/>
      <c r="J979" s="8"/>
      <c r="K979" s="58"/>
      <c r="L979" s="8"/>
      <c r="M979" s="8"/>
      <c r="N979" s="8"/>
      <c r="P979" s="8"/>
      <c r="Q979" s="10"/>
      <c r="R979" s="10"/>
      <c r="S979" s="8"/>
      <c r="T979" s="8"/>
      <c r="U979" s="8"/>
      <c r="V979" s="8"/>
      <c r="W979" s="8"/>
    </row>
    <row r="980" spans="2:23" s="9" customFormat="1">
      <c r="B980" s="58"/>
      <c r="C980" s="205"/>
      <c r="D980" s="205"/>
      <c r="G980" s="8"/>
      <c r="H980" s="8"/>
      <c r="I980" s="8"/>
      <c r="J980" s="8"/>
      <c r="K980" s="58"/>
      <c r="L980" s="8"/>
      <c r="M980" s="8"/>
      <c r="N980" s="8"/>
      <c r="P980" s="8"/>
      <c r="Q980" s="10"/>
      <c r="R980" s="10"/>
      <c r="S980" s="8"/>
      <c r="T980" s="8"/>
      <c r="U980" s="8"/>
      <c r="V980" s="8"/>
      <c r="W980" s="8"/>
    </row>
    <row r="981" spans="2:23" s="9" customFormat="1">
      <c r="B981" s="58"/>
      <c r="C981" s="205"/>
      <c r="D981" s="205"/>
      <c r="G981" s="8"/>
      <c r="H981" s="8"/>
      <c r="I981" s="8"/>
      <c r="J981" s="8"/>
      <c r="K981" s="58"/>
      <c r="L981" s="8"/>
      <c r="M981" s="8"/>
      <c r="N981" s="8"/>
      <c r="P981" s="8"/>
      <c r="Q981" s="10"/>
      <c r="R981" s="10"/>
      <c r="S981" s="8"/>
      <c r="T981" s="8"/>
      <c r="U981" s="8"/>
      <c r="V981" s="8"/>
      <c r="W981" s="8"/>
    </row>
    <row r="982" spans="2:23" s="9" customFormat="1">
      <c r="B982" s="58"/>
      <c r="C982" s="205"/>
      <c r="D982" s="205"/>
      <c r="G982" s="8"/>
      <c r="H982" s="8"/>
      <c r="I982" s="8"/>
      <c r="J982" s="8"/>
      <c r="K982" s="58"/>
      <c r="L982" s="8"/>
      <c r="M982" s="8"/>
      <c r="N982" s="8"/>
      <c r="P982" s="8"/>
      <c r="Q982" s="10"/>
      <c r="R982" s="10"/>
      <c r="S982" s="8"/>
      <c r="T982" s="8"/>
      <c r="U982" s="8"/>
      <c r="V982" s="8"/>
      <c r="W982" s="8"/>
    </row>
    <row r="983" spans="2:23" s="9" customFormat="1">
      <c r="B983" s="58"/>
      <c r="C983" s="205"/>
      <c r="D983" s="205"/>
      <c r="G983" s="8"/>
      <c r="H983" s="8"/>
      <c r="I983" s="8"/>
      <c r="J983" s="8"/>
      <c r="K983" s="58"/>
      <c r="L983" s="8"/>
      <c r="M983" s="8"/>
      <c r="N983" s="8"/>
      <c r="P983" s="8"/>
      <c r="Q983" s="10"/>
      <c r="R983" s="10"/>
      <c r="S983" s="8"/>
      <c r="T983" s="8"/>
      <c r="U983" s="8"/>
      <c r="V983" s="8"/>
      <c r="W983" s="8"/>
    </row>
    <row r="984" spans="2:23" s="9" customFormat="1">
      <c r="B984" s="58"/>
      <c r="C984" s="205"/>
      <c r="D984" s="205"/>
      <c r="G984" s="8"/>
      <c r="H984" s="8"/>
      <c r="I984" s="8"/>
      <c r="J984" s="8"/>
      <c r="K984" s="58"/>
      <c r="L984" s="8"/>
      <c r="M984" s="8"/>
      <c r="N984" s="8"/>
      <c r="P984" s="8"/>
      <c r="Q984" s="10"/>
      <c r="R984" s="10"/>
      <c r="S984" s="8"/>
      <c r="T984" s="8"/>
      <c r="U984" s="8"/>
      <c r="V984" s="8"/>
      <c r="W984" s="8"/>
    </row>
    <row r="985" spans="2:23" s="9" customFormat="1">
      <c r="B985" s="58"/>
      <c r="C985" s="205"/>
      <c r="D985" s="205"/>
      <c r="G985" s="8"/>
      <c r="H985" s="8"/>
      <c r="I985" s="8"/>
      <c r="J985" s="8"/>
      <c r="K985" s="58"/>
      <c r="L985" s="8"/>
      <c r="M985" s="8"/>
      <c r="N985" s="8"/>
      <c r="P985" s="8"/>
      <c r="Q985" s="10"/>
      <c r="R985" s="10"/>
      <c r="S985" s="8"/>
      <c r="T985" s="8"/>
      <c r="U985" s="8"/>
      <c r="V985" s="8"/>
      <c r="W985" s="8"/>
    </row>
    <row r="986" spans="2:23" s="9" customFormat="1">
      <c r="B986" s="58"/>
      <c r="C986" s="205"/>
      <c r="D986" s="205"/>
      <c r="G986" s="8"/>
      <c r="H986" s="8"/>
      <c r="I986" s="8"/>
      <c r="J986" s="8"/>
      <c r="K986" s="58"/>
      <c r="L986" s="8"/>
      <c r="M986" s="8"/>
      <c r="N986" s="8"/>
      <c r="P986" s="8"/>
      <c r="Q986" s="10"/>
      <c r="R986" s="10"/>
      <c r="S986" s="8"/>
      <c r="T986" s="8"/>
      <c r="U986" s="8"/>
      <c r="V986" s="8"/>
      <c r="W986" s="8"/>
    </row>
    <row r="987" spans="2:23" s="9" customFormat="1">
      <c r="B987" s="58"/>
      <c r="C987" s="205"/>
      <c r="D987" s="205"/>
      <c r="G987" s="8"/>
      <c r="H987" s="8"/>
      <c r="I987" s="8"/>
      <c r="J987" s="8"/>
      <c r="K987" s="58"/>
      <c r="L987" s="8"/>
      <c r="M987" s="8"/>
      <c r="N987" s="8"/>
      <c r="P987" s="8"/>
      <c r="Q987" s="10"/>
      <c r="R987" s="10"/>
      <c r="S987" s="8"/>
      <c r="T987" s="8"/>
      <c r="U987" s="8"/>
      <c r="V987" s="8"/>
      <c r="W987" s="8"/>
    </row>
    <row r="988" spans="2:23" s="9" customFormat="1">
      <c r="B988" s="58"/>
      <c r="C988" s="205"/>
      <c r="D988" s="205"/>
      <c r="G988" s="8"/>
      <c r="H988" s="8"/>
      <c r="I988" s="8"/>
      <c r="J988" s="8"/>
      <c r="K988" s="58"/>
      <c r="L988" s="8"/>
      <c r="M988" s="8"/>
      <c r="N988" s="8"/>
      <c r="P988" s="8"/>
      <c r="Q988" s="10"/>
      <c r="R988" s="10"/>
      <c r="S988" s="8"/>
      <c r="T988" s="8"/>
      <c r="U988" s="8"/>
      <c r="V988" s="8"/>
      <c r="W988" s="8"/>
    </row>
    <row r="989" spans="2:23" s="9" customFormat="1">
      <c r="B989" s="58"/>
      <c r="C989" s="205"/>
      <c r="D989" s="205"/>
      <c r="G989" s="8"/>
      <c r="H989" s="8"/>
      <c r="I989" s="8"/>
      <c r="J989" s="8"/>
      <c r="K989" s="58"/>
      <c r="L989" s="8"/>
      <c r="M989" s="8"/>
      <c r="N989" s="8"/>
      <c r="P989" s="8"/>
      <c r="Q989" s="10"/>
      <c r="R989" s="10"/>
      <c r="S989" s="8"/>
      <c r="T989" s="8"/>
      <c r="U989" s="8"/>
      <c r="V989" s="8"/>
      <c r="W989" s="8"/>
    </row>
    <row r="990" spans="2:23" s="9" customFormat="1">
      <c r="B990" s="58"/>
      <c r="C990" s="205"/>
      <c r="D990" s="205"/>
      <c r="G990" s="8"/>
      <c r="H990" s="8"/>
      <c r="I990" s="8"/>
      <c r="J990" s="8"/>
      <c r="K990" s="58"/>
      <c r="L990" s="8"/>
      <c r="M990" s="8"/>
      <c r="N990" s="8"/>
      <c r="P990" s="8"/>
      <c r="Q990" s="10"/>
      <c r="R990" s="10"/>
      <c r="S990" s="8"/>
      <c r="T990" s="8"/>
      <c r="U990" s="8"/>
      <c r="V990" s="8"/>
      <c r="W990" s="8"/>
    </row>
    <row r="991" spans="2:23" s="9" customFormat="1">
      <c r="B991" s="58"/>
      <c r="C991" s="205"/>
      <c r="D991" s="205"/>
      <c r="G991" s="8"/>
      <c r="H991" s="8"/>
      <c r="I991" s="8"/>
      <c r="J991" s="8"/>
      <c r="K991" s="58"/>
      <c r="L991" s="8"/>
      <c r="M991" s="8"/>
      <c r="N991" s="8"/>
      <c r="P991" s="8"/>
      <c r="Q991" s="10"/>
      <c r="R991" s="10"/>
      <c r="S991" s="8"/>
      <c r="T991" s="8"/>
      <c r="U991" s="8"/>
      <c r="V991" s="8"/>
      <c r="W991" s="8"/>
    </row>
    <row r="992" spans="2:23" s="9" customFormat="1">
      <c r="B992" s="58"/>
      <c r="C992" s="205"/>
      <c r="D992" s="205"/>
      <c r="G992" s="8"/>
      <c r="H992" s="8"/>
      <c r="I992" s="8"/>
      <c r="J992" s="8"/>
      <c r="K992" s="58"/>
      <c r="L992" s="8"/>
      <c r="M992" s="8"/>
      <c r="N992" s="8"/>
      <c r="P992" s="8"/>
      <c r="Q992" s="10"/>
      <c r="R992" s="10"/>
      <c r="S992" s="8"/>
      <c r="T992" s="8"/>
      <c r="U992" s="8"/>
      <c r="V992" s="8"/>
      <c r="W992" s="8"/>
    </row>
    <row r="993" spans="2:23" s="9" customFormat="1">
      <c r="B993" s="58"/>
      <c r="C993" s="205"/>
      <c r="D993" s="205"/>
      <c r="G993" s="8"/>
      <c r="H993" s="8"/>
      <c r="I993" s="8"/>
      <c r="J993" s="8"/>
      <c r="K993" s="58"/>
      <c r="L993" s="8"/>
      <c r="M993" s="8"/>
      <c r="N993" s="8"/>
      <c r="P993" s="8"/>
      <c r="Q993" s="10"/>
      <c r="R993" s="10"/>
      <c r="S993" s="8"/>
      <c r="T993" s="8"/>
      <c r="U993" s="8"/>
      <c r="V993" s="8"/>
      <c r="W993" s="8"/>
    </row>
    <row r="994" spans="2:23" s="9" customFormat="1">
      <c r="B994" s="58"/>
      <c r="C994" s="205"/>
      <c r="D994" s="205"/>
      <c r="G994" s="8"/>
      <c r="H994" s="8"/>
      <c r="I994" s="8"/>
      <c r="J994" s="8"/>
      <c r="K994" s="58"/>
      <c r="L994" s="8"/>
      <c r="M994" s="8"/>
      <c r="N994" s="8"/>
      <c r="P994" s="8"/>
      <c r="Q994" s="10"/>
      <c r="R994" s="10"/>
      <c r="S994" s="8"/>
      <c r="T994" s="8"/>
      <c r="U994" s="8"/>
      <c r="V994" s="8"/>
      <c r="W994" s="8"/>
    </row>
    <row r="995" spans="2:23" s="9" customFormat="1">
      <c r="B995" s="58"/>
      <c r="C995" s="205"/>
      <c r="D995" s="205"/>
      <c r="G995" s="8"/>
      <c r="H995" s="8"/>
      <c r="I995" s="8"/>
      <c r="J995" s="8"/>
      <c r="K995" s="58"/>
      <c r="L995" s="8"/>
      <c r="M995" s="8"/>
      <c r="N995" s="8"/>
      <c r="P995" s="8"/>
      <c r="Q995" s="10"/>
      <c r="R995" s="10"/>
      <c r="S995" s="8"/>
      <c r="T995" s="8"/>
      <c r="U995" s="8"/>
      <c r="V995" s="8"/>
      <c r="W995" s="8"/>
    </row>
    <row r="996" spans="2:23" s="9" customFormat="1">
      <c r="B996" s="58"/>
      <c r="C996" s="205"/>
      <c r="D996" s="205"/>
      <c r="G996" s="8"/>
      <c r="H996" s="8"/>
      <c r="I996" s="8"/>
      <c r="J996" s="8"/>
      <c r="K996" s="58"/>
      <c r="L996" s="8"/>
      <c r="M996" s="8"/>
      <c r="N996" s="8"/>
      <c r="P996" s="8"/>
      <c r="Q996" s="10"/>
      <c r="R996" s="10"/>
      <c r="S996" s="8"/>
      <c r="T996" s="8"/>
      <c r="U996" s="8"/>
      <c r="V996" s="8"/>
      <c r="W996" s="8"/>
    </row>
    <row r="997" spans="2:23" s="9" customFormat="1">
      <c r="B997" s="58"/>
      <c r="C997" s="205"/>
      <c r="D997" s="205"/>
      <c r="G997" s="8"/>
      <c r="H997" s="8"/>
      <c r="I997" s="8"/>
      <c r="J997" s="8"/>
      <c r="K997" s="58"/>
      <c r="L997" s="8"/>
      <c r="M997" s="8"/>
      <c r="N997" s="8"/>
      <c r="P997" s="8"/>
      <c r="Q997" s="10"/>
      <c r="R997" s="10"/>
      <c r="S997" s="8"/>
      <c r="T997" s="8"/>
      <c r="U997" s="8"/>
      <c r="V997" s="8"/>
      <c r="W997" s="8"/>
    </row>
    <row r="998" spans="2:23" s="9" customFormat="1">
      <c r="B998" s="58"/>
      <c r="C998" s="205"/>
      <c r="D998" s="205"/>
      <c r="G998" s="8"/>
      <c r="H998" s="8"/>
      <c r="I998" s="8"/>
      <c r="J998" s="8"/>
      <c r="K998" s="58"/>
      <c r="L998" s="8"/>
      <c r="M998" s="8"/>
      <c r="N998" s="8"/>
      <c r="P998" s="8"/>
      <c r="Q998" s="10"/>
      <c r="R998" s="10"/>
      <c r="S998" s="8"/>
      <c r="T998" s="8"/>
      <c r="U998" s="8"/>
      <c r="V998" s="8"/>
      <c r="W998" s="8"/>
    </row>
    <row r="999" spans="2:23" s="9" customFormat="1">
      <c r="B999" s="58"/>
      <c r="C999" s="205"/>
      <c r="D999" s="205"/>
      <c r="G999" s="8"/>
      <c r="H999" s="8"/>
      <c r="I999" s="8"/>
      <c r="J999" s="8"/>
      <c r="K999" s="58"/>
      <c r="L999" s="8"/>
      <c r="M999" s="8"/>
      <c r="N999" s="8"/>
      <c r="P999" s="8"/>
      <c r="Q999" s="10"/>
      <c r="R999" s="10"/>
      <c r="S999" s="8"/>
      <c r="T999" s="8"/>
      <c r="U999" s="8"/>
      <c r="V999" s="8"/>
      <c r="W999" s="8"/>
    </row>
    <row r="1000" spans="2:23" s="9" customFormat="1">
      <c r="B1000" s="58"/>
      <c r="C1000" s="205"/>
      <c r="D1000" s="205"/>
      <c r="G1000" s="8"/>
      <c r="H1000" s="8"/>
      <c r="I1000" s="8"/>
      <c r="J1000" s="8"/>
      <c r="K1000" s="58"/>
      <c r="L1000" s="8"/>
      <c r="M1000" s="8"/>
      <c r="N1000" s="8"/>
      <c r="P1000" s="8"/>
      <c r="Q1000" s="10"/>
      <c r="R1000" s="10"/>
      <c r="S1000" s="8"/>
      <c r="T1000" s="8"/>
      <c r="U1000" s="8"/>
      <c r="V1000" s="8"/>
      <c r="W1000" s="8"/>
    </row>
    <row r="1001" spans="2:23" s="9" customFormat="1">
      <c r="B1001" s="58"/>
      <c r="C1001" s="205"/>
      <c r="D1001" s="205"/>
      <c r="G1001" s="8"/>
      <c r="H1001" s="8"/>
      <c r="I1001" s="8"/>
      <c r="J1001" s="8"/>
      <c r="K1001" s="58"/>
      <c r="L1001" s="8"/>
      <c r="M1001" s="8"/>
      <c r="N1001" s="8"/>
      <c r="P1001" s="8"/>
      <c r="Q1001" s="10"/>
      <c r="R1001" s="10"/>
      <c r="S1001" s="8"/>
      <c r="T1001" s="8"/>
      <c r="U1001" s="8"/>
      <c r="V1001" s="8"/>
      <c r="W1001" s="8"/>
    </row>
    <row r="1002" spans="2:23" s="9" customFormat="1">
      <c r="B1002" s="58"/>
      <c r="C1002" s="205"/>
      <c r="D1002" s="205"/>
      <c r="G1002" s="8"/>
      <c r="H1002" s="8"/>
      <c r="I1002" s="8"/>
      <c r="J1002" s="8"/>
      <c r="K1002" s="58"/>
      <c r="L1002" s="8"/>
      <c r="M1002" s="8"/>
      <c r="N1002" s="8"/>
      <c r="P1002" s="8"/>
      <c r="Q1002" s="10"/>
      <c r="R1002" s="10"/>
      <c r="S1002" s="8"/>
      <c r="T1002" s="8"/>
      <c r="U1002" s="8"/>
      <c r="V1002" s="8"/>
      <c r="W1002" s="8"/>
    </row>
    <row r="1003" spans="2:23" s="9" customFormat="1">
      <c r="B1003" s="58"/>
      <c r="C1003" s="205"/>
      <c r="D1003" s="205"/>
      <c r="G1003" s="8"/>
      <c r="H1003" s="8"/>
      <c r="I1003" s="8"/>
      <c r="J1003" s="8"/>
      <c r="K1003" s="58"/>
      <c r="L1003" s="8"/>
      <c r="M1003" s="8"/>
      <c r="N1003" s="8"/>
      <c r="P1003" s="8"/>
      <c r="Q1003" s="10"/>
      <c r="R1003" s="10"/>
      <c r="S1003" s="8"/>
      <c r="T1003" s="8"/>
      <c r="U1003" s="8"/>
      <c r="V1003" s="8"/>
      <c r="W1003" s="8"/>
    </row>
    <row r="1004" spans="2:23" s="9" customFormat="1">
      <c r="B1004" s="58"/>
      <c r="C1004" s="205"/>
      <c r="D1004" s="205"/>
      <c r="G1004" s="8"/>
      <c r="H1004" s="8"/>
      <c r="I1004" s="8"/>
      <c r="J1004" s="8"/>
      <c r="K1004" s="58"/>
      <c r="L1004" s="8"/>
      <c r="M1004" s="8"/>
      <c r="N1004" s="8"/>
      <c r="P1004" s="8"/>
      <c r="Q1004" s="10"/>
      <c r="R1004" s="10"/>
      <c r="S1004" s="8"/>
      <c r="T1004" s="8"/>
      <c r="U1004" s="8"/>
      <c r="V1004" s="8"/>
      <c r="W1004" s="8"/>
    </row>
    <row r="1005" spans="2:23" s="9" customFormat="1">
      <c r="B1005" s="58"/>
      <c r="C1005" s="205"/>
      <c r="D1005" s="205"/>
      <c r="G1005" s="8"/>
      <c r="H1005" s="8"/>
      <c r="I1005" s="8"/>
      <c r="J1005" s="8"/>
      <c r="K1005" s="58"/>
      <c r="L1005" s="8"/>
      <c r="M1005" s="8"/>
      <c r="N1005" s="8"/>
      <c r="P1005" s="8"/>
      <c r="Q1005" s="10"/>
      <c r="R1005" s="10"/>
      <c r="S1005" s="8"/>
      <c r="T1005" s="8"/>
      <c r="U1005" s="8"/>
      <c r="V1005" s="8"/>
      <c r="W1005" s="8"/>
    </row>
    <row r="1006" spans="2:23" s="9" customFormat="1">
      <c r="B1006" s="58"/>
      <c r="C1006" s="205"/>
      <c r="D1006" s="205"/>
      <c r="G1006" s="8"/>
      <c r="H1006" s="8"/>
      <c r="I1006" s="8"/>
      <c r="J1006" s="8"/>
      <c r="K1006" s="58"/>
      <c r="L1006" s="8"/>
      <c r="M1006" s="8"/>
      <c r="N1006" s="8"/>
      <c r="P1006" s="8"/>
      <c r="Q1006" s="10"/>
      <c r="R1006" s="10"/>
      <c r="S1006" s="8"/>
      <c r="T1006" s="8"/>
      <c r="U1006" s="8"/>
      <c r="V1006" s="8"/>
      <c r="W1006" s="8"/>
    </row>
    <row r="1007" spans="2:23" s="9" customFormat="1">
      <c r="B1007" s="58"/>
      <c r="C1007" s="205"/>
      <c r="D1007" s="205"/>
      <c r="G1007" s="8"/>
      <c r="H1007" s="8"/>
      <c r="I1007" s="8"/>
      <c r="J1007" s="8"/>
      <c r="K1007" s="58"/>
      <c r="L1007" s="8"/>
      <c r="M1007" s="8"/>
      <c r="N1007" s="8"/>
      <c r="P1007" s="8"/>
      <c r="Q1007" s="10"/>
      <c r="R1007" s="10"/>
      <c r="S1007" s="8"/>
      <c r="T1007" s="8"/>
      <c r="U1007" s="8"/>
      <c r="V1007" s="8"/>
      <c r="W1007" s="8"/>
    </row>
    <row r="1008" spans="2:23" s="9" customFormat="1">
      <c r="B1008" s="58"/>
      <c r="C1008" s="205"/>
      <c r="D1008" s="205"/>
      <c r="G1008" s="8"/>
      <c r="H1008" s="8"/>
      <c r="I1008" s="8"/>
      <c r="J1008" s="8"/>
      <c r="K1008" s="58"/>
      <c r="L1008" s="8"/>
      <c r="M1008" s="8"/>
      <c r="N1008" s="8"/>
      <c r="P1008" s="8"/>
      <c r="Q1008" s="10"/>
      <c r="R1008" s="10"/>
      <c r="S1008" s="8"/>
      <c r="T1008" s="8"/>
      <c r="U1008" s="8"/>
      <c r="V1008" s="8"/>
      <c r="W1008" s="8"/>
    </row>
    <row r="1009" spans="2:23" s="9" customFormat="1">
      <c r="B1009" s="58"/>
      <c r="C1009" s="205"/>
      <c r="D1009" s="205"/>
      <c r="G1009" s="8"/>
      <c r="H1009" s="8"/>
      <c r="I1009" s="8"/>
      <c r="J1009" s="8"/>
      <c r="K1009" s="58"/>
      <c r="L1009" s="8"/>
      <c r="M1009" s="8"/>
      <c r="N1009" s="8"/>
      <c r="P1009" s="8"/>
      <c r="Q1009" s="10"/>
      <c r="R1009" s="10"/>
      <c r="S1009" s="8"/>
      <c r="T1009" s="8"/>
      <c r="U1009" s="8"/>
      <c r="V1009" s="8"/>
      <c r="W1009" s="8"/>
    </row>
    <row r="1010" spans="2:23" s="9" customFormat="1">
      <c r="B1010" s="58"/>
      <c r="C1010" s="205"/>
      <c r="D1010" s="205"/>
      <c r="G1010" s="8"/>
      <c r="H1010" s="8"/>
      <c r="I1010" s="8"/>
      <c r="J1010" s="8"/>
      <c r="K1010" s="58"/>
      <c r="L1010" s="8"/>
      <c r="M1010" s="8"/>
      <c r="N1010" s="8"/>
      <c r="P1010" s="8"/>
      <c r="Q1010" s="10"/>
      <c r="R1010" s="10"/>
      <c r="S1010" s="8"/>
      <c r="T1010" s="8"/>
      <c r="U1010" s="8"/>
      <c r="V1010" s="8"/>
      <c r="W1010" s="8"/>
    </row>
    <row r="1011" spans="2:23" s="9" customFormat="1">
      <c r="B1011" s="58"/>
      <c r="C1011" s="205"/>
      <c r="D1011" s="205"/>
      <c r="G1011" s="8"/>
      <c r="H1011" s="8"/>
      <c r="I1011" s="8"/>
      <c r="J1011" s="8"/>
      <c r="K1011" s="58"/>
      <c r="L1011" s="8"/>
      <c r="M1011" s="8"/>
      <c r="N1011" s="8"/>
      <c r="P1011" s="8"/>
      <c r="Q1011" s="10"/>
      <c r="R1011" s="10"/>
      <c r="S1011" s="8"/>
      <c r="T1011" s="8"/>
      <c r="U1011" s="8"/>
      <c r="V1011" s="8"/>
      <c r="W1011" s="8"/>
    </row>
    <row r="1012" spans="2:23" s="9" customFormat="1">
      <c r="B1012" s="58"/>
      <c r="C1012" s="205"/>
      <c r="D1012" s="205"/>
      <c r="G1012" s="8"/>
      <c r="H1012" s="8"/>
      <c r="I1012" s="8"/>
      <c r="J1012" s="8"/>
      <c r="K1012" s="58"/>
      <c r="L1012" s="8"/>
      <c r="M1012" s="8"/>
      <c r="N1012" s="8"/>
      <c r="P1012" s="8"/>
      <c r="Q1012" s="10"/>
      <c r="R1012" s="10"/>
      <c r="S1012" s="8"/>
      <c r="T1012" s="8"/>
      <c r="U1012" s="8"/>
      <c r="V1012" s="8"/>
      <c r="W1012" s="8"/>
    </row>
    <row r="1013" spans="2:23" s="9" customFormat="1">
      <c r="B1013" s="58"/>
      <c r="C1013" s="205"/>
      <c r="D1013" s="205"/>
      <c r="G1013" s="8"/>
      <c r="H1013" s="8"/>
      <c r="I1013" s="8"/>
      <c r="J1013" s="8"/>
      <c r="K1013" s="58"/>
      <c r="L1013" s="8"/>
      <c r="M1013" s="8"/>
      <c r="N1013" s="8"/>
      <c r="P1013" s="8"/>
      <c r="Q1013" s="10"/>
      <c r="R1013" s="10"/>
      <c r="S1013" s="8"/>
      <c r="T1013" s="8"/>
      <c r="U1013" s="8"/>
      <c r="V1013" s="8"/>
      <c r="W1013" s="8"/>
    </row>
    <row r="1014" spans="2:23" s="9" customFormat="1">
      <c r="B1014" s="58"/>
      <c r="C1014" s="205"/>
      <c r="D1014" s="205"/>
      <c r="G1014" s="8"/>
      <c r="H1014" s="8"/>
      <c r="I1014" s="8"/>
      <c r="J1014" s="8"/>
      <c r="K1014" s="58"/>
      <c r="L1014" s="8"/>
      <c r="M1014" s="8"/>
      <c r="N1014" s="8"/>
      <c r="P1014" s="8"/>
      <c r="Q1014" s="10"/>
      <c r="R1014" s="10"/>
      <c r="S1014" s="8"/>
      <c r="T1014" s="8"/>
      <c r="U1014" s="8"/>
      <c r="V1014" s="8"/>
      <c r="W1014" s="8"/>
    </row>
    <row r="1015" spans="2:23" s="9" customFormat="1">
      <c r="B1015" s="58"/>
      <c r="C1015" s="205"/>
      <c r="D1015" s="205"/>
      <c r="G1015" s="8"/>
      <c r="H1015" s="8"/>
      <c r="I1015" s="8"/>
      <c r="J1015" s="8"/>
      <c r="K1015" s="58"/>
      <c r="L1015" s="8"/>
      <c r="M1015" s="8"/>
      <c r="N1015" s="8"/>
      <c r="P1015" s="8"/>
      <c r="Q1015" s="10"/>
      <c r="R1015" s="10"/>
      <c r="S1015" s="8"/>
      <c r="T1015" s="8"/>
      <c r="U1015" s="8"/>
      <c r="V1015" s="8"/>
      <c r="W1015" s="8"/>
    </row>
    <row r="1016" spans="2:23" s="9" customFormat="1">
      <c r="B1016" s="58"/>
      <c r="C1016" s="205"/>
      <c r="D1016" s="205"/>
      <c r="G1016" s="8"/>
      <c r="H1016" s="8"/>
      <c r="I1016" s="8"/>
      <c r="J1016" s="8"/>
      <c r="K1016" s="58"/>
      <c r="L1016" s="8"/>
      <c r="M1016" s="8"/>
      <c r="N1016" s="8"/>
      <c r="P1016" s="8"/>
      <c r="Q1016" s="10"/>
      <c r="R1016" s="10"/>
      <c r="S1016" s="8"/>
      <c r="T1016" s="8"/>
      <c r="U1016" s="8"/>
      <c r="V1016" s="8"/>
      <c r="W1016" s="8"/>
    </row>
    <row r="1017" spans="2:23" s="9" customFormat="1">
      <c r="B1017" s="58"/>
      <c r="C1017" s="205"/>
      <c r="D1017" s="205"/>
      <c r="G1017" s="8"/>
      <c r="H1017" s="8"/>
      <c r="I1017" s="8"/>
      <c r="J1017" s="8"/>
      <c r="K1017" s="58"/>
      <c r="L1017" s="8"/>
      <c r="M1017" s="8"/>
      <c r="N1017" s="8"/>
      <c r="P1017" s="8"/>
      <c r="Q1017" s="10"/>
      <c r="R1017" s="10"/>
      <c r="S1017" s="8"/>
      <c r="T1017" s="8"/>
      <c r="U1017" s="8"/>
      <c r="V1017" s="8"/>
      <c r="W1017" s="8"/>
    </row>
    <row r="1018" spans="2:23" s="9" customFormat="1">
      <c r="B1018" s="58"/>
      <c r="C1018" s="205"/>
      <c r="D1018" s="205"/>
      <c r="G1018" s="8"/>
      <c r="H1018" s="8"/>
      <c r="I1018" s="8"/>
      <c r="J1018" s="8"/>
      <c r="K1018" s="58"/>
      <c r="L1018" s="8"/>
      <c r="M1018" s="8"/>
      <c r="N1018" s="8"/>
      <c r="P1018" s="8"/>
      <c r="Q1018" s="10"/>
      <c r="R1018" s="10"/>
      <c r="S1018" s="8"/>
      <c r="T1018" s="8"/>
      <c r="U1018" s="8"/>
      <c r="V1018" s="8"/>
      <c r="W1018" s="8"/>
    </row>
    <row r="1019" spans="2:23" s="9" customFormat="1">
      <c r="B1019" s="58"/>
      <c r="C1019" s="205"/>
      <c r="D1019" s="205"/>
      <c r="G1019" s="8"/>
      <c r="H1019" s="8"/>
      <c r="I1019" s="8"/>
      <c r="J1019" s="8"/>
      <c r="K1019" s="58"/>
      <c r="L1019" s="8"/>
      <c r="M1019" s="8"/>
      <c r="N1019" s="8"/>
      <c r="P1019" s="8"/>
      <c r="Q1019" s="10"/>
      <c r="R1019" s="10"/>
      <c r="S1019" s="8"/>
      <c r="T1019" s="8"/>
      <c r="U1019" s="8"/>
      <c r="V1019" s="8"/>
      <c r="W1019" s="8"/>
    </row>
    <row r="1020" spans="2:23" s="9" customFormat="1">
      <c r="B1020" s="58"/>
      <c r="C1020" s="205"/>
      <c r="D1020" s="205"/>
      <c r="G1020" s="8"/>
      <c r="H1020" s="8"/>
      <c r="I1020" s="8"/>
      <c r="J1020" s="8"/>
      <c r="K1020" s="58"/>
      <c r="L1020" s="8"/>
      <c r="M1020" s="8"/>
      <c r="N1020" s="8"/>
      <c r="P1020" s="8"/>
      <c r="Q1020" s="10"/>
      <c r="R1020" s="10"/>
      <c r="S1020" s="8"/>
      <c r="T1020" s="8"/>
      <c r="U1020" s="8"/>
      <c r="V1020" s="8"/>
      <c r="W1020" s="8"/>
    </row>
    <row r="1021" spans="2:23" s="9" customFormat="1">
      <c r="B1021" s="58"/>
      <c r="C1021" s="205"/>
      <c r="D1021" s="205"/>
      <c r="G1021" s="8"/>
      <c r="H1021" s="8"/>
      <c r="I1021" s="8"/>
      <c r="J1021" s="8"/>
      <c r="K1021" s="58"/>
      <c r="L1021" s="8"/>
      <c r="M1021" s="8"/>
      <c r="N1021" s="8"/>
      <c r="P1021" s="8"/>
      <c r="Q1021" s="10"/>
      <c r="R1021" s="10"/>
      <c r="S1021" s="8"/>
      <c r="T1021" s="8"/>
      <c r="U1021" s="8"/>
      <c r="V1021" s="8"/>
      <c r="W1021" s="8"/>
    </row>
    <row r="1022" spans="2:23" s="9" customFormat="1">
      <c r="B1022" s="58"/>
      <c r="C1022" s="205"/>
      <c r="D1022" s="205"/>
      <c r="G1022" s="8"/>
      <c r="H1022" s="8"/>
      <c r="I1022" s="8"/>
      <c r="J1022" s="8"/>
      <c r="K1022" s="58"/>
      <c r="L1022" s="8"/>
      <c r="M1022" s="8"/>
      <c r="N1022" s="8"/>
      <c r="P1022" s="8"/>
      <c r="Q1022" s="10"/>
      <c r="R1022" s="10"/>
      <c r="S1022" s="8"/>
      <c r="T1022" s="8"/>
      <c r="U1022" s="8"/>
      <c r="V1022" s="8"/>
      <c r="W1022" s="8"/>
    </row>
    <row r="1023" spans="2:23" s="9" customFormat="1">
      <c r="B1023" s="58"/>
      <c r="C1023" s="205"/>
      <c r="D1023" s="205"/>
      <c r="G1023" s="8"/>
      <c r="H1023" s="8"/>
      <c r="I1023" s="8"/>
      <c r="J1023" s="8"/>
      <c r="K1023" s="58"/>
      <c r="L1023" s="8"/>
      <c r="M1023" s="8"/>
      <c r="N1023" s="8"/>
      <c r="P1023" s="8"/>
      <c r="Q1023" s="10"/>
      <c r="R1023" s="10"/>
      <c r="S1023" s="8"/>
      <c r="T1023" s="8"/>
      <c r="U1023" s="8"/>
      <c r="V1023" s="8"/>
      <c r="W1023" s="8"/>
    </row>
    <row r="1024" spans="2:23" s="9" customFormat="1">
      <c r="B1024" s="58"/>
      <c r="C1024" s="205"/>
      <c r="D1024" s="205"/>
      <c r="G1024" s="8"/>
      <c r="H1024" s="8"/>
      <c r="I1024" s="8"/>
      <c r="J1024" s="8"/>
      <c r="K1024" s="58"/>
      <c r="L1024" s="8"/>
      <c r="M1024" s="8"/>
      <c r="N1024" s="8"/>
      <c r="P1024" s="8"/>
      <c r="Q1024" s="10"/>
      <c r="R1024" s="10"/>
      <c r="S1024" s="8"/>
      <c r="T1024" s="8"/>
      <c r="U1024" s="8"/>
      <c r="V1024" s="8"/>
      <c r="W1024" s="8"/>
    </row>
    <row r="1025" spans="2:23" s="9" customFormat="1">
      <c r="B1025" s="58"/>
      <c r="C1025" s="205"/>
      <c r="D1025" s="205"/>
      <c r="G1025" s="8"/>
      <c r="H1025" s="8"/>
      <c r="I1025" s="8"/>
      <c r="J1025" s="8"/>
      <c r="K1025" s="58"/>
      <c r="L1025" s="8"/>
      <c r="M1025" s="8"/>
      <c r="N1025" s="8"/>
      <c r="P1025" s="8"/>
      <c r="Q1025" s="10"/>
      <c r="R1025" s="10"/>
      <c r="S1025" s="8"/>
      <c r="T1025" s="8"/>
      <c r="U1025" s="8"/>
      <c r="V1025" s="8"/>
      <c r="W1025" s="8"/>
    </row>
    <row r="1026" spans="2:23" s="9" customFormat="1">
      <c r="B1026" s="58"/>
      <c r="C1026" s="205"/>
      <c r="D1026" s="205"/>
      <c r="G1026" s="8"/>
      <c r="H1026" s="8"/>
      <c r="I1026" s="8"/>
      <c r="J1026" s="8"/>
      <c r="K1026" s="58"/>
      <c r="L1026" s="8"/>
      <c r="M1026" s="8"/>
      <c r="N1026" s="8"/>
      <c r="P1026" s="8"/>
      <c r="Q1026" s="10"/>
      <c r="R1026" s="10"/>
      <c r="S1026" s="8"/>
      <c r="T1026" s="8"/>
      <c r="U1026" s="8"/>
      <c r="V1026" s="8"/>
      <c r="W1026" s="8"/>
    </row>
    <row r="1027" spans="2:23" s="9" customFormat="1">
      <c r="B1027" s="58"/>
      <c r="C1027" s="205"/>
      <c r="D1027" s="205"/>
      <c r="G1027" s="8"/>
      <c r="H1027" s="8"/>
      <c r="I1027" s="8"/>
      <c r="J1027" s="8"/>
      <c r="K1027" s="58"/>
      <c r="L1027" s="8"/>
      <c r="M1027" s="8"/>
      <c r="N1027" s="8"/>
      <c r="P1027" s="8"/>
      <c r="Q1027" s="10"/>
      <c r="R1027" s="10"/>
      <c r="S1027" s="8"/>
      <c r="T1027" s="8"/>
      <c r="U1027" s="8"/>
      <c r="V1027" s="8"/>
      <c r="W1027" s="8"/>
    </row>
    <row r="1028" spans="2:23" s="9" customFormat="1">
      <c r="B1028" s="58"/>
      <c r="C1028" s="205"/>
      <c r="D1028" s="205"/>
      <c r="G1028" s="8"/>
      <c r="H1028" s="8"/>
      <c r="I1028" s="8"/>
      <c r="J1028" s="8"/>
      <c r="K1028" s="58"/>
      <c r="L1028" s="8"/>
      <c r="M1028" s="8"/>
      <c r="N1028" s="8"/>
      <c r="P1028" s="8"/>
      <c r="Q1028" s="10"/>
      <c r="R1028" s="10"/>
      <c r="S1028" s="8"/>
      <c r="T1028" s="8"/>
      <c r="U1028" s="8"/>
      <c r="V1028" s="8"/>
      <c r="W1028" s="8"/>
    </row>
    <row r="1029" spans="2:23" s="9" customFormat="1">
      <c r="B1029" s="58"/>
      <c r="C1029" s="205"/>
      <c r="D1029" s="205"/>
      <c r="G1029" s="8"/>
      <c r="H1029" s="8"/>
      <c r="I1029" s="8"/>
      <c r="J1029" s="8"/>
      <c r="K1029" s="58"/>
      <c r="L1029" s="8"/>
      <c r="M1029" s="8"/>
      <c r="N1029" s="8"/>
      <c r="P1029" s="8"/>
      <c r="Q1029" s="10"/>
      <c r="R1029" s="10"/>
      <c r="S1029" s="8"/>
      <c r="T1029" s="8"/>
      <c r="U1029" s="8"/>
      <c r="V1029" s="8"/>
      <c r="W1029" s="8"/>
    </row>
    <row r="1030" spans="2:23" s="9" customFormat="1">
      <c r="B1030" s="58"/>
      <c r="C1030" s="205"/>
      <c r="D1030" s="205"/>
      <c r="G1030" s="8"/>
      <c r="H1030" s="8"/>
      <c r="I1030" s="8"/>
      <c r="J1030" s="8"/>
      <c r="K1030" s="58"/>
      <c r="L1030" s="8"/>
      <c r="M1030" s="8"/>
      <c r="N1030" s="8"/>
      <c r="P1030" s="8"/>
      <c r="Q1030" s="10"/>
      <c r="R1030" s="10"/>
      <c r="S1030" s="8"/>
      <c r="T1030" s="8"/>
      <c r="U1030" s="8"/>
      <c r="V1030" s="8"/>
      <c r="W1030" s="8"/>
    </row>
    <row r="1031" spans="2:23" s="9" customFormat="1">
      <c r="B1031" s="58"/>
      <c r="C1031" s="205"/>
      <c r="D1031" s="205"/>
      <c r="G1031" s="8"/>
      <c r="H1031" s="8"/>
      <c r="I1031" s="8"/>
      <c r="J1031" s="8"/>
      <c r="K1031" s="58"/>
      <c r="L1031" s="8"/>
      <c r="M1031" s="8"/>
      <c r="N1031" s="8"/>
      <c r="P1031" s="8"/>
      <c r="Q1031" s="10"/>
      <c r="R1031" s="10"/>
      <c r="S1031" s="8"/>
      <c r="T1031" s="8"/>
      <c r="U1031" s="8"/>
      <c r="V1031" s="8"/>
      <c r="W1031" s="8"/>
    </row>
    <row r="1032" spans="2:23" s="9" customFormat="1">
      <c r="B1032" s="58"/>
      <c r="C1032" s="205"/>
      <c r="D1032" s="205"/>
      <c r="G1032" s="8"/>
      <c r="H1032" s="8"/>
      <c r="I1032" s="8"/>
      <c r="J1032" s="8"/>
      <c r="K1032" s="58"/>
      <c r="L1032" s="8"/>
      <c r="M1032" s="8"/>
      <c r="N1032" s="8"/>
      <c r="P1032" s="8"/>
      <c r="Q1032" s="10"/>
      <c r="R1032" s="10"/>
      <c r="S1032" s="8"/>
      <c r="T1032" s="8"/>
      <c r="U1032" s="8"/>
      <c r="V1032" s="8"/>
      <c r="W1032" s="8"/>
    </row>
    <row r="1033" spans="2:23" s="9" customFormat="1">
      <c r="B1033" s="58"/>
      <c r="C1033" s="205"/>
      <c r="D1033" s="205"/>
      <c r="G1033" s="8"/>
      <c r="H1033" s="8"/>
      <c r="I1033" s="8"/>
      <c r="J1033" s="8"/>
      <c r="K1033" s="58"/>
      <c r="L1033" s="8"/>
      <c r="M1033" s="8"/>
      <c r="N1033" s="8"/>
      <c r="P1033" s="8"/>
      <c r="Q1033" s="10"/>
      <c r="R1033" s="10"/>
      <c r="S1033" s="8"/>
      <c r="T1033" s="8"/>
      <c r="U1033" s="8"/>
      <c r="V1033" s="8"/>
      <c r="W1033" s="8"/>
    </row>
    <row r="1034" spans="2:23" s="9" customFormat="1">
      <c r="B1034" s="58"/>
      <c r="C1034" s="205"/>
      <c r="D1034" s="205"/>
      <c r="G1034" s="8"/>
      <c r="H1034" s="8"/>
      <c r="I1034" s="8"/>
      <c r="J1034" s="8"/>
      <c r="K1034" s="58"/>
      <c r="L1034" s="8"/>
      <c r="M1034" s="8"/>
      <c r="N1034" s="8"/>
      <c r="P1034" s="8"/>
      <c r="Q1034" s="10"/>
      <c r="R1034" s="10"/>
      <c r="S1034" s="8"/>
      <c r="T1034" s="8"/>
      <c r="U1034" s="8"/>
      <c r="V1034" s="8"/>
      <c r="W1034" s="8"/>
    </row>
    <row r="1035" spans="2:23" s="9" customFormat="1">
      <c r="B1035" s="58"/>
      <c r="C1035" s="205"/>
      <c r="D1035" s="205"/>
      <c r="G1035" s="8"/>
      <c r="H1035" s="8"/>
      <c r="I1035" s="8"/>
      <c r="J1035" s="8"/>
      <c r="K1035" s="58"/>
      <c r="L1035" s="8"/>
      <c r="M1035" s="8"/>
      <c r="N1035" s="8"/>
      <c r="P1035" s="8"/>
      <c r="Q1035" s="10"/>
      <c r="R1035" s="10"/>
      <c r="S1035" s="8"/>
      <c r="T1035" s="8"/>
      <c r="U1035" s="8"/>
      <c r="V1035" s="8"/>
      <c r="W1035" s="8"/>
    </row>
    <row r="1036" spans="2:23" s="9" customFormat="1">
      <c r="B1036" s="58"/>
      <c r="C1036" s="205"/>
      <c r="D1036" s="205"/>
      <c r="G1036" s="8"/>
      <c r="H1036" s="8"/>
      <c r="I1036" s="8"/>
      <c r="J1036" s="8"/>
      <c r="K1036" s="58"/>
      <c r="L1036" s="8"/>
      <c r="M1036" s="8"/>
      <c r="N1036" s="8"/>
      <c r="P1036" s="8"/>
      <c r="Q1036" s="10"/>
      <c r="R1036" s="10"/>
      <c r="S1036" s="8"/>
      <c r="T1036" s="8"/>
      <c r="U1036" s="8"/>
      <c r="V1036" s="8"/>
      <c r="W1036" s="8"/>
    </row>
    <row r="1037" spans="2:23" s="9" customFormat="1">
      <c r="B1037" s="58"/>
      <c r="C1037" s="205"/>
      <c r="D1037" s="205"/>
      <c r="G1037" s="8"/>
      <c r="H1037" s="8"/>
      <c r="I1037" s="8"/>
      <c r="J1037" s="8"/>
      <c r="K1037" s="58"/>
      <c r="L1037" s="8"/>
      <c r="M1037" s="8"/>
      <c r="N1037" s="8"/>
      <c r="P1037" s="8"/>
      <c r="Q1037" s="10"/>
      <c r="R1037" s="10"/>
      <c r="S1037" s="8"/>
      <c r="T1037" s="8"/>
      <c r="U1037" s="8"/>
      <c r="V1037" s="8"/>
      <c r="W1037" s="8"/>
    </row>
    <row r="1038" spans="2:23" s="9" customFormat="1">
      <c r="B1038" s="58"/>
      <c r="C1038" s="205"/>
      <c r="D1038" s="205"/>
      <c r="G1038" s="8"/>
      <c r="H1038" s="8"/>
      <c r="I1038" s="8"/>
      <c r="J1038" s="8"/>
      <c r="K1038" s="58"/>
      <c r="L1038" s="8"/>
      <c r="M1038" s="8"/>
      <c r="N1038" s="8"/>
      <c r="P1038" s="8"/>
      <c r="Q1038" s="10"/>
      <c r="R1038" s="10"/>
      <c r="S1038" s="8"/>
      <c r="T1038" s="8"/>
      <c r="U1038" s="8"/>
      <c r="V1038" s="8"/>
      <c r="W1038" s="8"/>
    </row>
    <row r="1039" spans="2:23" s="9" customFormat="1">
      <c r="B1039" s="58"/>
      <c r="C1039" s="205"/>
      <c r="D1039" s="205"/>
      <c r="G1039" s="8"/>
      <c r="H1039" s="8"/>
      <c r="I1039" s="8"/>
      <c r="J1039" s="8"/>
      <c r="K1039" s="58"/>
      <c r="L1039" s="8"/>
      <c r="M1039" s="8"/>
      <c r="N1039" s="8"/>
      <c r="P1039" s="8"/>
      <c r="Q1039" s="10"/>
      <c r="R1039" s="10"/>
      <c r="S1039" s="8"/>
      <c r="T1039" s="8"/>
      <c r="U1039" s="8"/>
      <c r="V1039" s="8"/>
      <c r="W1039" s="8"/>
    </row>
    <row r="1040" spans="2:23" s="9" customFormat="1">
      <c r="B1040" s="58"/>
      <c r="C1040" s="205"/>
      <c r="D1040" s="205"/>
      <c r="G1040" s="8"/>
      <c r="H1040" s="8"/>
      <c r="I1040" s="8"/>
      <c r="J1040" s="8"/>
      <c r="K1040" s="58"/>
      <c r="L1040" s="8"/>
      <c r="M1040" s="8"/>
      <c r="N1040" s="8"/>
      <c r="P1040" s="8"/>
      <c r="Q1040" s="10"/>
      <c r="R1040" s="10"/>
      <c r="S1040" s="8"/>
      <c r="T1040" s="8"/>
      <c r="U1040" s="8"/>
      <c r="V1040" s="8"/>
      <c r="W1040" s="8"/>
    </row>
    <row r="1041" spans="2:23" s="9" customFormat="1">
      <c r="B1041" s="58"/>
      <c r="C1041" s="205"/>
      <c r="D1041" s="205"/>
      <c r="G1041" s="8"/>
      <c r="H1041" s="8"/>
      <c r="I1041" s="8"/>
      <c r="J1041" s="8"/>
      <c r="K1041" s="58"/>
      <c r="L1041" s="8"/>
      <c r="M1041" s="8"/>
      <c r="N1041" s="8"/>
      <c r="P1041" s="8"/>
      <c r="Q1041" s="10"/>
      <c r="R1041" s="10"/>
      <c r="S1041" s="8"/>
      <c r="T1041" s="8"/>
      <c r="U1041" s="8"/>
      <c r="V1041" s="8"/>
      <c r="W1041" s="8"/>
    </row>
    <row r="1042" spans="2:23" s="9" customFormat="1">
      <c r="B1042" s="58"/>
      <c r="C1042" s="205"/>
      <c r="D1042" s="205"/>
      <c r="G1042" s="8"/>
      <c r="H1042" s="8"/>
      <c r="I1042" s="8"/>
      <c r="J1042" s="8"/>
      <c r="K1042" s="58"/>
      <c r="L1042" s="8"/>
      <c r="M1042" s="8"/>
      <c r="N1042" s="8"/>
      <c r="P1042" s="8"/>
      <c r="Q1042" s="10"/>
      <c r="R1042" s="10"/>
      <c r="S1042" s="8"/>
      <c r="T1042" s="8"/>
      <c r="U1042" s="8"/>
      <c r="V1042" s="8"/>
      <c r="W1042" s="8"/>
    </row>
    <row r="1043" spans="2:23" s="9" customFormat="1">
      <c r="B1043" s="58"/>
      <c r="C1043" s="205"/>
      <c r="D1043" s="205"/>
      <c r="G1043" s="8"/>
      <c r="H1043" s="8"/>
      <c r="I1043" s="8"/>
      <c r="J1043" s="8"/>
      <c r="K1043" s="58"/>
      <c r="L1043" s="8"/>
      <c r="M1043" s="8"/>
      <c r="N1043" s="8"/>
      <c r="P1043" s="8"/>
      <c r="Q1043" s="10"/>
      <c r="R1043" s="10"/>
      <c r="S1043" s="8"/>
      <c r="T1043" s="8"/>
      <c r="U1043" s="8"/>
      <c r="V1043" s="8"/>
      <c r="W1043" s="8"/>
    </row>
    <row r="1044" spans="2:23" s="9" customFormat="1">
      <c r="B1044" s="58"/>
      <c r="C1044" s="205"/>
      <c r="D1044" s="205"/>
      <c r="G1044" s="8"/>
      <c r="H1044" s="8"/>
      <c r="I1044" s="8"/>
      <c r="J1044" s="8"/>
      <c r="K1044" s="58"/>
      <c r="L1044" s="8"/>
      <c r="M1044" s="8"/>
      <c r="N1044" s="8"/>
      <c r="P1044" s="8"/>
      <c r="Q1044" s="10"/>
      <c r="R1044" s="10"/>
      <c r="S1044" s="8"/>
      <c r="T1044" s="8"/>
      <c r="U1044" s="8"/>
      <c r="V1044" s="8"/>
      <c r="W1044" s="8"/>
    </row>
    <row r="1045" spans="2:23" s="9" customFormat="1">
      <c r="B1045" s="58"/>
      <c r="C1045" s="205"/>
      <c r="D1045" s="205"/>
      <c r="G1045" s="8"/>
      <c r="H1045" s="8"/>
      <c r="I1045" s="8"/>
      <c r="J1045" s="8"/>
      <c r="K1045" s="58"/>
      <c r="L1045" s="8"/>
      <c r="M1045" s="8"/>
      <c r="N1045" s="8"/>
      <c r="P1045" s="8"/>
      <c r="Q1045" s="10"/>
      <c r="R1045" s="10"/>
      <c r="S1045" s="8"/>
      <c r="T1045" s="8"/>
      <c r="U1045" s="8"/>
      <c r="V1045" s="8"/>
      <c r="W1045" s="8"/>
    </row>
    <row r="1046" spans="2:23" s="9" customFormat="1">
      <c r="B1046" s="58"/>
      <c r="C1046" s="205"/>
      <c r="D1046" s="205"/>
      <c r="G1046" s="8"/>
      <c r="H1046" s="8"/>
      <c r="I1046" s="8"/>
      <c r="J1046" s="8"/>
      <c r="K1046" s="58"/>
      <c r="L1046" s="8"/>
      <c r="M1046" s="8"/>
      <c r="N1046" s="8"/>
      <c r="P1046" s="8"/>
      <c r="Q1046" s="10"/>
      <c r="R1046" s="10"/>
      <c r="S1046" s="8"/>
      <c r="T1046" s="8"/>
      <c r="U1046" s="8"/>
      <c r="V1046" s="8"/>
      <c r="W1046" s="8"/>
    </row>
    <row r="1047" spans="2:23" s="9" customFormat="1">
      <c r="B1047" s="58"/>
      <c r="C1047" s="205"/>
      <c r="D1047" s="205"/>
      <c r="G1047" s="8"/>
      <c r="H1047" s="8"/>
      <c r="I1047" s="8"/>
      <c r="J1047" s="8"/>
      <c r="K1047" s="58"/>
      <c r="L1047" s="8"/>
      <c r="M1047" s="8"/>
      <c r="N1047" s="8"/>
      <c r="P1047" s="8"/>
      <c r="Q1047" s="10"/>
      <c r="R1047" s="10"/>
      <c r="S1047" s="8"/>
      <c r="T1047" s="8"/>
      <c r="U1047" s="8"/>
      <c r="V1047" s="8"/>
      <c r="W1047" s="8"/>
    </row>
    <row r="1048" spans="2:23" s="9" customFormat="1">
      <c r="B1048" s="58"/>
      <c r="C1048" s="205"/>
      <c r="D1048" s="205"/>
      <c r="G1048" s="8"/>
      <c r="H1048" s="8"/>
      <c r="I1048" s="8"/>
      <c r="J1048" s="8"/>
      <c r="K1048" s="58"/>
      <c r="L1048" s="8"/>
      <c r="M1048" s="8"/>
      <c r="N1048" s="8"/>
      <c r="P1048" s="8"/>
      <c r="Q1048" s="10"/>
      <c r="R1048" s="10"/>
      <c r="S1048" s="8"/>
      <c r="T1048" s="8"/>
      <c r="U1048" s="8"/>
      <c r="V1048" s="8"/>
      <c r="W1048" s="8"/>
    </row>
    <row r="1049" spans="2:23" s="9" customFormat="1">
      <c r="B1049" s="58"/>
      <c r="C1049" s="205"/>
      <c r="D1049" s="205"/>
      <c r="G1049" s="8"/>
      <c r="H1049" s="8"/>
      <c r="I1049" s="8"/>
      <c r="J1049" s="8"/>
      <c r="K1049" s="58"/>
      <c r="L1049" s="8"/>
      <c r="M1049" s="8"/>
      <c r="N1049" s="8"/>
      <c r="P1049" s="8"/>
      <c r="Q1049" s="10"/>
      <c r="R1049" s="10"/>
      <c r="S1049" s="8"/>
      <c r="T1049" s="8"/>
      <c r="U1049" s="8"/>
      <c r="V1049" s="8"/>
      <c r="W1049" s="8"/>
    </row>
    <row r="1050" spans="2:23" s="9" customFormat="1">
      <c r="B1050" s="58"/>
      <c r="C1050" s="205"/>
      <c r="D1050" s="205"/>
      <c r="G1050" s="8"/>
      <c r="H1050" s="8"/>
      <c r="I1050" s="8"/>
      <c r="J1050" s="8"/>
      <c r="K1050" s="58"/>
      <c r="L1050" s="8"/>
      <c r="M1050" s="8"/>
      <c r="N1050" s="8"/>
      <c r="P1050" s="8"/>
      <c r="Q1050" s="10"/>
      <c r="R1050" s="10"/>
      <c r="S1050" s="8"/>
      <c r="T1050" s="8"/>
      <c r="U1050" s="8"/>
      <c r="V1050" s="8"/>
      <c r="W1050" s="8"/>
    </row>
    <row r="1051" spans="2:23" s="9" customFormat="1">
      <c r="B1051" s="58"/>
      <c r="C1051" s="205"/>
      <c r="D1051" s="205"/>
      <c r="G1051" s="8"/>
      <c r="H1051" s="8"/>
      <c r="I1051" s="8"/>
      <c r="J1051" s="8"/>
      <c r="K1051" s="58"/>
      <c r="L1051" s="8"/>
      <c r="M1051" s="8"/>
      <c r="N1051" s="8"/>
      <c r="P1051" s="8"/>
      <c r="Q1051" s="10"/>
      <c r="R1051" s="10"/>
      <c r="S1051" s="8"/>
      <c r="T1051" s="8"/>
      <c r="U1051" s="8"/>
      <c r="V1051" s="8"/>
      <c r="W1051" s="8"/>
    </row>
    <row r="1052" spans="2:23" s="9" customFormat="1">
      <c r="B1052" s="58"/>
      <c r="C1052" s="205"/>
      <c r="D1052" s="205"/>
      <c r="G1052" s="8"/>
      <c r="H1052" s="8"/>
      <c r="I1052" s="8"/>
      <c r="J1052" s="8"/>
      <c r="K1052" s="58"/>
      <c r="L1052" s="8"/>
      <c r="M1052" s="8"/>
      <c r="N1052" s="8"/>
      <c r="P1052" s="8"/>
      <c r="Q1052" s="10"/>
      <c r="R1052" s="10"/>
      <c r="S1052" s="8"/>
      <c r="T1052" s="8"/>
      <c r="U1052" s="8"/>
      <c r="V1052" s="8"/>
      <c r="W1052" s="8"/>
    </row>
    <row r="1053" spans="2:23" s="9" customFormat="1">
      <c r="B1053" s="58"/>
      <c r="C1053" s="205"/>
      <c r="D1053" s="205"/>
      <c r="G1053" s="8"/>
      <c r="H1053" s="8"/>
      <c r="I1053" s="8"/>
      <c r="J1053" s="8"/>
      <c r="K1053" s="58"/>
      <c r="L1053" s="8"/>
      <c r="M1053" s="8"/>
      <c r="N1053" s="8"/>
      <c r="P1053" s="8"/>
      <c r="Q1053" s="10"/>
      <c r="R1053" s="10"/>
      <c r="S1053" s="8"/>
      <c r="T1053" s="8"/>
      <c r="U1053" s="8"/>
      <c r="V1053" s="8"/>
      <c r="W1053" s="8"/>
    </row>
    <row r="1054" spans="2:23" s="9" customFormat="1">
      <c r="B1054" s="58"/>
      <c r="C1054" s="205"/>
      <c r="D1054" s="205"/>
      <c r="G1054" s="8"/>
      <c r="H1054" s="8"/>
      <c r="I1054" s="8"/>
      <c r="J1054" s="8"/>
      <c r="K1054" s="58"/>
      <c r="L1054" s="8"/>
      <c r="M1054" s="8"/>
      <c r="N1054" s="8"/>
      <c r="P1054" s="8"/>
      <c r="Q1054" s="10"/>
      <c r="R1054" s="10"/>
      <c r="S1054" s="8"/>
      <c r="T1054" s="8"/>
      <c r="U1054" s="8"/>
      <c r="V1054" s="8"/>
      <c r="W1054" s="8"/>
    </row>
    <row r="1055" spans="2:23" s="9" customFormat="1">
      <c r="B1055" s="58"/>
      <c r="C1055" s="205"/>
      <c r="D1055" s="205"/>
      <c r="G1055" s="8"/>
      <c r="H1055" s="8"/>
      <c r="I1055" s="8"/>
      <c r="J1055" s="8"/>
      <c r="K1055" s="58"/>
      <c r="L1055" s="8"/>
      <c r="M1055" s="8"/>
      <c r="N1055" s="8"/>
      <c r="P1055" s="8"/>
      <c r="Q1055" s="10"/>
      <c r="R1055" s="10"/>
      <c r="S1055" s="8"/>
      <c r="T1055" s="8"/>
      <c r="U1055" s="8"/>
      <c r="V1055" s="8"/>
      <c r="W1055" s="8"/>
    </row>
    <row r="1056" spans="2:23" s="9" customFormat="1">
      <c r="B1056" s="58"/>
      <c r="C1056" s="205"/>
      <c r="D1056" s="205"/>
      <c r="G1056" s="8"/>
      <c r="H1056" s="8"/>
      <c r="I1056" s="8"/>
      <c r="J1056" s="8"/>
      <c r="K1056" s="58"/>
      <c r="L1056" s="8"/>
      <c r="M1056" s="8"/>
      <c r="N1056" s="8"/>
      <c r="P1056" s="8"/>
      <c r="Q1056" s="10"/>
      <c r="R1056" s="10"/>
      <c r="S1056" s="8"/>
      <c r="T1056" s="8"/>
      <c r="U1056" s="8"/>
      <c r="V1056" s="8"/>
      <c r="W1056" s="8"/>
    </row>
    <row r="1057" spans="2:23" s="9" customFormat="1">
      <c r="B1057" s="58"/>
      <c r="C1057" s="205"/>
      <c r="D1057" s="205"/>
      <c r="G1057" s="8"/>
      <c r="H1057" s="8"/>
      <c r="I1057" s="8"/>
      <c r="J1057" s="8"/>
      <c r="K1057" s="58"/>
      <c r="L1057" s="8"/>
      <c r="M1057" s="8"/>
      <c r="N1057" s="8"/>
      <c r="P1057" s="8"/>
      <c r="Q1057" s="10"/>
      <c r="R1057" s="10"/>
      <c r="S1057" s="8"/>
      <c r="T1057" s="8"/>
      <c r="U1057" s="8"/>
      <c r="V1057" s="8"/>
      <c r="W1057" s="8"/>
    </row>
    <row r="1058" spans="2:23" s="9" customFormat="1">
      <c r="B1058" s="58"/>
      <c r="C1058" s="205"/>
      <c r="D1058" s="205"/>
      <c r="G1058" s="8"/>
      <c r="H1058" s="8"/>
      <c r="I1058" s="8"/>
      <c r="J1058" s="8"/>
      <c r="K1058" s="58"/>
      <c r="L1058" s="8"/>
      <c r="M1058" s="8"/>
      <c r="N1058" s="8"/>
      <c r="P1058" s="8"/>
      <c r="Q1058" s="10"/>
      <c r="R1058" s="10"/>
      <c r="S1058" s="8"/>
      <c r="T1058" s="8"/>
      <c r="U1058" s="8"/>
      <c r="V1058" s="8"/>
      <c r="W1058" s="8"/>
    </row>
    <row r="1059" spans="2:23" s="9" customFormat="1">
      <c r="B1059" s="58"/>
      <c r="C1059" s="205"/>
      <c r="D1059" s="205"/>
      <c r="G1059" s="8"/>
      <c r="H1059" s="8"/>
      <c r="I1059" s="8"/>
      <c r="J1059" s="8"/>
      <c r="K1059" s="58"/>
      <c r="L1059" s="8"/>
      <c r="M1059" s="8"/>
      <c r="N1059" s="8"/>
      <c r="P1059" s="8"/>
      <c r="Q1059" s="10"/>
      <c r="R1059" s="10"/>
      <c r="S1059" s="8"/>
      <c r="T1059" s="8"/>
      <c r="U1059" s="8"/>
      <c r="V1059" s="8"/>
      <c r="W1059" s="8"/>
    </row>
    <row r="1060" spans="2:23" s="9" customFormat="1">
      <c r="B1060" s="58"/>
      <c r="C1060" s="205"/>
      <c r="D1060" s="205"/>
      <c r="G1060" s="8"/>
      <c r="H1060" s="8"/>
      <c r="I1060" s="8"/>
      <c r="J1060" s="8"/>
      <c r="K1060" s="58"/>
      <c r="L1060" s="8"/>
      <c r="M1060" s="8"/>
      <c r="N1060" s="8"/>
      <c r="P1060" s="8"/>
      <c r="Q1060" s="10"/>
      <c r="R1060" s="10"/>
      <c r="S1060" s="8"/>
      <c r="T1060" s="8"/>
      <c r="U1060" s="8"/>
      <c r="V1060" s="8"/>
      <c r="W1060" s="8"/>
    </row>
    <row r="1061" spans="2:23" s="9" customFormat="1">
      <c r="B1061" s="58"/>
      <c r="C1061" s="205"/>
      <c r="D1061" s="205"/>
      <c r="G1061" s="8"/>
      <c r="H1061" s="8"/>
      <c r="I1061" s="8"/>
      <c r="J1061" s="8"/>
      <c r="K1061" s="58"/>
      <c r="L1061" s="8"/>
      <c r="M1061" s="8"/>
      <c r="N1061" s="8"/>
      <c r="P1061" s="8"/>
      <c r="Q1061" s="10"/>
      <c r="R1061" s="10"/>
      <c r="S1061" s="8"/>
      <c r="T1061" s="8"/>
      <c r="U1061" s="8"/>
      <c r="V1061" s="8"/>
      <c r="W1061" s="8"/>
    </row>
    <row r="1062" spans="2:23" s="9" customFormat="1">
      <c r="B1062" s="58"/>
      <c r="C1062" s="205"/>
      <c r="D1062" s="205"/>
      <c r="G1062" s="8"/>
      <c r="H1062" s="8"/>
      <c r="I1062" s="8"/>
      <c r="J1062" s="8"/>
      <c r="K1062" s="58"/>
      <c r="L1062" s="8"/>
      <c r="M1062" s="8"/>
      <c r="N1062" s="8"/>
      <c r="P1062" s="8"/>
      <c r="Q1062" s="10"/>
      <c r="R1062" s="10"/>
      <c r="S1062" s="8"/>
      <c r="T1062" s="8"/>
      <c r="U1062" s="8"/>
      <c r="V1062" s="8"/>
      <c r="W1062" s="8"/>
    </row>
    <row r="1063" spans="2:23" s="9" customFormat="1">
      <c r="B1063" s="58"/>
      <c r="C1063" s="205"/>
      <c r="D1063" s="205"/>
      <c r="G1063" s="8"/>
      <c r="H1063" s="8"/>
      <c r="I1063" s="8"/>
      <c r="J1063" s="8"/>
      <c r="K1063" s="58"/>
      <c r="L1063" s="8"/>
      <c r="M1063" s="8"/>
      <c r="N1063" s="8"/>
      <c r="P1063" s="8"/>
      <c r="Q1063" s="10"/>
      <c r="R1063" s="10"/>
      <c r="S1063" s="8"/>
      <c r="T1063" s="8"/>
      <c r="U1063" s="8"/>
      <c r="V1063" s="8"/>
      <c r="W1063" s="8"/>
    </row>
    <row r="1064" spans="2:23" s="9" customFormat="1">
      <c r="B1064" s="58"/>
      <c r="C1064" s="205"/>
      <c r="D1064" s="205"/>
      <c r="G1064" s="8"/>
      <c r="H1064" s="8"/>
      <c r="I1064" s="8"/>
      <c r="J1064" s="8"/>
      <c r="K1064" s="58"/>
      <c r="L1064" s="8"/>
      <c r="M1064" s="8"/>
      <c r="N1064" s="8"/>
      <c r="P1064" s="8"/>
      <c r="Q1064" s="10"/>
      <c r="R1064" s="10"/>
      <c r="S1064" s="8"/>
      <c r="T1064" s="8"/>
      <c r="U1064" s="8"/>
      <c r="V1064" s="8"/>
      <c r="W1064" s="8"/>
    </row>
    <row r="1065" spans="2:23" s="9" customFormat="1">
      <c r="B1065" s="58"/>
      <c r="C1065" s="205"/>
      <c r="D1065" s="205"/>
      <c r="G1065" s="8"/>
      <c r="H1065" s="8"/>
      <c r="I1065" s="8"/>
      <c r="J1065" s="8"/>
      <c r="K1065" s="58"/>
      <c r="L1065" s="8"/>
      <c r="M1065" s="8"/>
      <c r="N1065" s="8"/>
      <c r="P1065" s="8"/>
      <c r="Q1065" s="10"/>
      <c r="R1065" s="10"/>
      <c r="S1065" s="8"/>
      <c r="T1065" s="8"/>
      <c r="U1065" s="8"/>
      <c r="V1065" s="8"/>
      <c r="W1065" s="8"/>
    </row>
    <row r="1066" spans="2:23" s="9" customFormat="1">
      <c r="B1066" s="58"/>
      <c r="C1066" s="205"/>
      <c r="D1066" s="205"/>
      <c r="G1066" s="8"/>
      <c r="H1066" s="8"/>
      <c r="I1066" s="8"/>
      <c r="J1066" s="8"/>
      <c r="K1066" s="58"/>
      <c r="L1066" s="8"/>
      <c r="M1066" s="8"/>
      <c r="N1066" s="8"/>
      <c r="P1066" s="8"/>
      <c r="Q1066" s="10"/>
      <c r="R1066" s="10"/>
      <c r="S1066" s="8"/>
      <c r="T1066" s="8"/>
      <c r="U1066" s="8"/>
      <c r="V1066" s="8"/>
      <c r="W1066" s="8"/>
    </row>
    <row r="1067" spans="2:23" s="9" customFormat="1">
      <c r="B1067" s="58"/>
      <c r="C1067" s="205"/>
      <c r="D1067" s="205"/>
      <c r="G1067" s="8"/>
      <c r="H1067" s="8"/>
      <c r="I1067" s="8"/>
      <c r="J1067" s="8"/>
      <c r="K1067" s="58"/>
      <c r="L1067" s="8"/>
      <c r="M1067" s="8"/>
      <c r="N1067" s="8"/>
      <c r="P1067" s="8"/>
      <c r="Q1067" s="10"/>
      <c r="R1067" s="10"/>
      <c r="S1067" s="8"/>
      <c r="T1067" s="8"/>
      <c r="U1067" s="8"/>
      <c r="V1067" s="8"/>
      <c r="W1067" s="8"/>
    </row>
    <row r="1068" spans="2:23" s="9" customFormat="1">
      <c r="B1068" s="58"/>
      <c r="C1068" s="205"/>
      <c r="D1068" s="205"/>
      <c r="G1068" s="8"/>
      <c r="H1068" s="8"/>
      <c r="I1068" s="8"/>
      <c r="J1068" s="8"/>
      <c r="K1068" s="58"/>
      <c r="L1068" s="8"/>
      <c r="M1068" s="8"/>
      <c r="N1068" s="8"/>
      <c r="P1068" s="8"/>
      <c r="Q1068" s="10"/>
      <c r="R1068" s="10"/>
      <c r="S1068" s="8"/>
      <c r="T1068" s="8"/>
      <c r="U1068" s="8"/>
      <c r="V1068" s="8"/>
      <c r="W1068" s="8"/>
    </row>
    <row r="1069" spans="2:23" s="9" customFormat="1">
      <c r="B1069" s="58"/>
      <c r="C1069" s="205"/>
      <c r="D1069" s="205"/>
      <c r="G1069" s="8"/>
      <c r="H1069" s="8"/>
      <c r="I1069" s="8"/>
      <c r="J1069" s="8"/>
      <c r="K1069" s="58"/>
      <c r="L1069" s="8"/>
      <c r="M1069" s="8"/>
      <c r="N1069" s="8"/>
      <c r="P1069" s="8"/>
      <c r="Q1069" s="10"/>
      <c r="R1069" s="10"/>
      <c r="S1069" s="8"/>
      <c r="T1069" s="8"/>
      <c r="U1069" s="8"/>
      <c r="V1069" s="8"/>
      <c r="W1069" s="8"/>
    </row>
    <row r="1070" spans="2:23" s="9" customFormat="1">
      <c r="B1070" s="58"/>
      <c r="C1070" s="205"/>
      <c r="D1070" s="205"/>
      <c r="G1070" s="8"/>
      <c r="H1070" s="8"/>
      <c r="I1070" s="8"/>
      <c r="J1070" s="8"/>
      <c r="K1070" s="58"/>
      <c r="L1070" s="8"/>
      <c r="M1070" s="8"/>
      <c r="N1070" s="8"/>
      <c r="P1070" s="8"/>
      <c r="Q1070" s="10"/>
      <c r="R1070" s="10"/>
      <c r="S1070" s="8"/>
      <c r="T1070" s="8"/>
      <c r="U1070" s="8"/>
      <c r="V1070" s="8"/>
      <c r="W1070" s="8"/>
    </row>
    <row r="1071" spans="2:23" s="9" customFormat="1">
      <c r="B1071" s="58"/>
      <c r="C1071" s="205"/>
      <c r="D1071" s="205"/>
      <c r="G1071" s="8"/>
      <c r="H1071" s="8"/>
      <c r="I1071" s="8"/>
      <c r="J1071" s="8"/>
      <c r="K1071" s="58"/>
      <c r="L1071" s="8"/>
      <c r="M1071" s="8"/>
      <c r="N1071" s="8"/>
      <c r="P1071" s="8"/>
      <c r="Q1071" s="10"/>
      <c r="R1071" s="10"/>
      <c r="S1071" s="8"/>
      <c r="T1071" s="8"/>
      <c r="U1071" s="8"/>
      <c r="V1071" s="8"/>
      <c r="W1071" s="8"/>
    </row>
    <row r="1072" spans="2:23" s="9" customFormat="1">
      <c r="B1072" s="58"/>
      <c r="C1072" s="205"/>
      <c r="D1072" s="205"/>
      <c r="G1072" s="8"/>
      <c r="H1072" s="8"/>
      <c r="I1072" s="8"/>
      <c r="J1072" s="8"/>
      <c r="K1072" s="58"/>
      <c r="L1072" s="8"/>
      <c r="M1072" s="8"/>
      <c r="N1072" s="8"/>
      <c r="P1072" s="8"/>
      <c r="Q1072" s="10"/>
      <c r="R1072" s="10"/>
      <c r="S1072" s="8"/>
      <c r="T1072" s="8"/>
      <c r="U1072" s="8"/>
      <c r="V1072" s="8"/>
      <c r="W1072" s="8"/>
    </row>
    <row r="1073" spans="2:23" s="9" customFormat="1">
      <c r="B1073" s="58"/>
      <c r="C1073" s="205"/>
      <c r="D1073" s="205"/>
      <c r="G1073" s="8"/>
      <c r="H1073" s="8"/>
      <c r="I1073" s="8"/>
      <c r="J1073" s="8"/>
      <c r="K1073" s="58"/>
      <c r="L1073" s="8"/>
      <c r="M1073" s="8"/>
      <c r="N1073" s="8"/>
      <c r="P1073" s="8"/>
      <c r="Q1073" s="10"/>
      <c r="R1073" s="10"/>
      <c r="S1073" s="8"/>
      <c r="T1073" s="8"/>
      <c r="U1073" s="8"/>
      <c r="V1073" s="8"/>
      <c r="W1073" s="8"/>
    </row>
    <row r="1074" spans="2:23" s="9" customFormat="1">
      <c r="B1074" s="58"/>
      <c r="C1074" s="205"/>
      <c r="D1074" s="205"/>
      <c r="G1074" s="8"/>
      <c r="H1074" s="8"/>
      <c r="I1074" s="8"/>
      <c r="J1074" s="8"/>
      <c r="K1074" s="58"/>
      <c r="L1074" s="8"/>
      <c r="M1074" s="8"/>
      <c r="N1074" s="8"/>
      <c r="P1074" s="8"/>
      <c r="Q1074" s="10"/>
      <c r="R1074" s="10"/>
      <c r="S1074" s="8"/>
      <c r="T1074" s="8"/>
      <c r="U1074" s="8"/>
      <c r="V1074" s="8"/>
      <c r="W1074" s="8"/>
    </row>
    <row r="1075" spans="2:23" s="9" customFormat="1">
      <c r="B1075" s="58"/>
      <c r="C1075" s="205"/>
      <c r="D1075" s="205"/>
      <c r="G1075" s="8"/>
      <c r="H1075" s="8"/>
      <c r="I1075" s="8"/>
      <c r="J1075" s="8"/>
      <c r="K1075" s="58"/>
      <c r="L1075" s="8"/>
      <c r="M1075" s="8"/>
      <c r="N1075" s="8"/>
      <c r="P1075" s="8"/>
      <c r="Q1075" s="10"/>
      <c r="R1075" s="10"/>
      <c r="S1075" s="8"/>
      <c r="T1075" s="8"/>
      <c r="U1075" s="8"/>
      <c r="V1075" s="8"/>
      <c r="W1075" s="8"/>
    </row>
    <row r="1076" spans="2:23" s="9" customFormat="1">
      <c r="B1076" s="58"/>
      <c r="C1076" s="205"/>
      <c r="D1076" s="205"/>
      <c r="G1076" s="8"/>
      <c r="H1076" s="8"/>
      <c r="I1076" s="8"/>
      <c r="J1076" s="8"/>
      <c r="K1076" s="58"/>
      <c r="L1076" s="8"/>
      <c r="M1076" s="8"/>
      <c r="N1076" s="8"/>
      <c r="P1076" s="8"/>
      <c r="Q1076" s="10"/>
      <c r="R1076" s="10"/>
      <c r="S1076" s="8"/>
      <c r="T1076" s="8"/>
      <c r="U1076" s="8"/>
      <c r="V1076" s="8"/>
      <c r="W1076" s="8"/>
    </row>
    <row r="1077" spans="2:23" s="9" customFormat="1">
      <c r="B1077" s="58"/>
      <c r="C1077" s="205"/>
      <c r="D1077" s="205"/>
      <c r="G1077" s="8"/>
      <c r="H1077" s="8"/>
      <c r="I1077" s="8"/>
      <c r="J1077" s="8"/>
      <c r="K1077" s="58"/>
      <c r="L1077" s="8"/>
      <c r="M1077" s="8"/>
      <c r="N1077" s="8"/>
      <c r="P1077" s="8"/>
      <c r="Q1077" s="10"/>
      <c r="R1077" s="10"/>
      <c r="S1077" s="8"/>
      <c r="T1077" s="8"/>
      <c r="U1077" s="8"/>
      <c r="V1077" s="8"/>
      <c r="W1077" s="8"/>
    </row>
    <row r="1078" spans="2:23" s="9" customFormat="1">
      <c r="B1078" s="58"/>
      <c r="C1078" s="205"/>
      <c r="D1078" s="205"/>
      <c r="G1078" s="8"/>
      <c r="H1078" s="8"/>
      <c r="I1078" s="8"/>
      <c r="J1078" s="8"/>
      <c r="K1078" s="58"/>
      <c r="L1078" s="8"/>
      <c r="M1078" s="8"/>
      <c r="N1078" s="8"/>
      <c r="P1078" s="8"/>
      <c r="Q1078" s="10"/>
      <c r="R1078" s="10"/>
      <c r="S1078" s="8"/>
      <c r="T1078" s="8"/>
      <c r="U1078" s="8"/>
      <c r="V1078" s="8"/>
      <c r="W1078" s="8"/>
    </row>
    <row r="1079" spans="2:23" s="9" customFormat="1">
      <c r="B1079" s="58"/>
      <c r="C1079" s="205"/>
      <c r="D1079" s="205"/>
      <c r="G1079" s="8"/>
      <c r="H1079" s="8"/>
      <c r="I1079" s="8"/>
      <c r="J1079" s="8"/>
      <c r="K1079" s="58"/>
      <c r="L1079" s="8"/>
      <c r="M1079" s="8"/>
      <c r="N1079" s="8"/>
      <c r="P1079" s="8"/>
      <c r="Q1079" s="10"/>
      <c r="R1079" s="10"/>
      <c r="S1079" s="8"/>
      <c r="T1079" s="8"/>
      <c r="U1079" s="8"/>
      <c r="V1079" s="8"/>
      <c r="W1079" s="8"/>
    </row>
    <row r="1080" spans="2:23" s="9" customFormat="1">
      <c r="B1080" s="58"/>
      <c r="C1080" s="205"/>
      <c r="D1080" s="205"/>
      <c r="G1080" s="8"/>
      <c r="H1080" s="8"/>
      <c r="I1080" s="8"/>
      <c r="J1080" s="8"/>
      <c r="K1080" s="58"/>
      <c r="L1080" s="8"/>
      <c r="M1080" s="8"/>
      <c r="N1080" s="8"/>
      <c r="P1080" s="8"/>
      <c r="Q1080" s="10"/>
      <c r="R1080" s="10"/>
      <c r="S1080" s="8"/>
      <c r="T1080" s="8"/>
      <c r="U1080" s="8"/>
      <c r="V1080" s="8"/>
      <c r="W1080" s="8"/>
    </row>
    <row r="1081" spans="2:23" s="9" customFormat="1">
      <c r="B1081" s="58"/>
      <c r="C1081" s="205"/>
      <c r="D1081" s="205"/>
      <c r="G1081" s="8"/>
      <c r="H1081" s="8"/>
      <c r="I1081" s="8"/>
      <c r="J1081" s="8"/>
      <c r="K1081" s="58"/>
      <c r="L1081" s="8"/>
      <c r="M1081" s="8"/>
      <c r="N1081" s="8"/>
      <c r="P1081" s="8"/>
      <c r="Q1081" s="10"/>
      <c r="R1081" s="10"/>
      <c r="S1081" s="8"/>
      <c r="T1081" s="8"/>
      <c r="U1081" s="8"/>
      <c r="V1081" s="8"/>
      <c r="W1081" s="8"/>
    </row>
    <row r="1082" spans="2:23" s="9" customFormat="1">
      <c r="B1082" s="58"/>
      <c r="C1082" s="205"/>
      <c r="D1082" s="205"/>
      <c r="G1082" s="8"/>
      <c r="H1082" s="8"/>
      <c r="I1082" s="8"/>
      <c r="J1082" s="8"/>
      <c r="K1082" s="58"/>
      <c r="L1082" s="8"/>
      <c r="M1082" s="8"/>
      <c r="N1082" s="8"/>
      <c r="P1082" s="8"/>
      <c r="Q1082" s="10"/>
      <c r="R1082" s="10"/>
      <c r="S1082" s="8"/>
      <c r="T1082" s="8"/>
      <c r="U1082" s="8"/>
      <c r="V1082" s="8"/>
      <c r="W1082" s="8"/>
    </row>
    <row r="1083" spans="2:23" s="9" customFormat="1">
      <c r="B1083" s="58"/>
      <c r="C1083" s="205"/>
      <c r="D1083" s="205"/>
      <c r="G1083" s="8"/>
      <c r="H1083" s="8"/>
      <c r="I1083" s="8"/>
      <c r="J1083" s="8"/>
      <c r="K1083" s="58"/>
      <c r="L1083" s="8"/>
      <c r="M1083" s="8"/>
      <c r="N1083" s="8"/>
      <c r="P1083" s="8"/>
      <c r="Q1083" s="10"/>
      <c r="R1083" s="10"/>
      <c r="S1083" s="8"/>
      <c r="T1083" s="8"/>
      <c r="U1083" s="8"/>
      <c r="V1083" s="8"/>
      <c r="W1083" s="8"/>
    </row>
    <row r="1084" spans="2:23" s="9" customFormat="1">
      <c r="B1084" s="58"/>
      <c r="C1084" s="205"/>
      <c r="D1084" s="205"/>
      <c r="G1084" s="8"/>
      <c r="H1084" s="8"/>
      <c r="I1084" s="8"/>
      <c r="J1084" s="8"/>
      <c r="K1084" s="58"/>
      <c r="L1084" s="8"/>
      <c r="M1084" s="8"/>
      <c r="N1084" s="8"/>
      <c r="P1084" s="8"/>
      <c r="Q1084" s="10"/>
      <c r="R1084" s="10"/>
      <c r="S1084" s="8"/>
      <c r="T1084" s="8"/>
      <c r="U1084" s="8"/>
      <c r="V1084" s="8"/>
      <c r="W1084" s="8"/>
    </row>
    <row r="1085" spans="2:23" s="9" customFormat="1">
      <c r="B1085" s="58"/>
      <c r="C1085" s="205"/>
      <c r="D1085" s="205"/>
      <c r="G1085" s="8"/>
      <c r="H1085" s="8"/>
      <c r="I1085" s="8"/>
      <c r="J1085" s="8"/>
      <c r="K1085" s="58"/>
      <c r="L1085" s="8"/>
      <c r="M1085" s="8"/>
      <c r="N1085" s="8"/>
      <c r="P1085" s="8"/>
      <c r="Q1085" s="10"/>
      <c r="R1085" s="10"/>
      <c r="S1085" s="8"/>
      <c r="T1085" s="8"/>
      <c r="U1085" s="8"/>
      <c r="V1085" s="8"/>
      <c r="W1085" s="8"/>
    </row>
    <row r="1086" spans="2:23" s="9" customFormat="1">
      <c r="B1086" s="58"/>
      <c r="C1086" s="205"/>
      <c r="D1086" s="205"/>
      <c r="G1086" s="8"/>
      <c r="H1086" s="8"/>
      <c r="I1086" s="8"/>
      <c r="J1086" s="8"/>
      <c r="K1086" s="58"/>
      <c r="L1086" s="8"/>
      <c r="M1086" s="8"/>
      <c r="N1086" s="8"/>
      <c r="P1086" s="8"/>
      <c r="Q1086" s="10"/>
      <c r="R1086" s="10"/>
      <c r="S1086" s="8"/>
      <c r="T1086" s="8"/>
      <c r="U1086" s="8"/>
      <c r="V1086" s="8"/>
      <c r="W1086" s="8"/>
    </row>
    <row r="1087" spans="2:23" s="9" customFormat="1">
      <c r="B1087" s="58"/>
      <c r="C1087" s="205"/>
      <c r="D1087" s="205"/>
      <c r="G1087" s="8"/>
      <c r="H1087" s="8"/>
      <c r="I1087" s="8"/>
      <c r="J1087" s="8"/>
      <c r="K1087" s="58"/>
      <c r="L1087" s="8"/>
      <c r="M1087" s="8"/>
      <c r="N1087" s="8"/>
      <c r="P1087" s="8"/>
      <c r="Q1087" s="10"/>
      <c r="R1087" s="10"/>
      <c r="S1087" s="8"/>
      <c r="T1087" s="8"/>
      <c r="U1087" s="8"/>
      <c r="V1087" s="8"/>
      <c r="W1087" s="8"/>
    </row>
    <row r="1088" spans="2:23" s="9" customFormat="1">
      <c r="B1088" s="58"/>
      <c r="C1088" s="205"/>
      <c r="D1088" s="205"/>
      <c r="G1088" s="8"/>
      <c r="H1088" s="8"/>
      <c r="I1088" s="8"/>
      <c r="J1088" s="8"/>
      <c r="K1088" s="58"/>
      <c r="L1088" s="8"/>
      <c r="M1088" s="8"/>
      <c r="N1088" s="8"/>
      <c r="P1088" s="8"/>
      <c r="Q1088" s="10"/>
      <c r="R1088" s="10"/>
      <c r="S1088" s="8"/>
      <c r="T1088" s="8"/>
      <c r="U1088" s="8"/>
      <c r="V1088" s="8"/>
      <c r="W1088" s="8"/>
    </row>
    <row r="1089" spans="2:23" s="9" customFormat="1">
      <c r="B1089" s="58"/>
      <c r="C1089" s="205"/>
      <c r="D1089" s="205"/>
      <c r="G1089" s="8"/>
      <c r="H1089" s="8"/>
      <c r="I1089" s="8"/>
      <c r="J1089" s="8"/>
      <c r="K1089" s="58"/>
      <c r="L1089" s="8"/>
      <c r="M1089" s="8"/>
      <c r="N1089" s="8"/>
      <c r="P1089" s="8"/>
      <c r="Q1089" s="10"/>
      <c r="R1089" s="10"/>
      <c r="S1089" s="8"/>
      <c r="T1089" s="8"/>
      <c r="U1089" s="8"/>
      <c r="V1089" s="8"/>
      <c r="W1089" s="8"/>
    </row>
    <row r="1090" spans="2:23" s="9" customFormat="1">
      <c r="B1090" s="58"/>
      <c r="C1090" s="205"/>
      <c r="D1090" s="205"/>
      <c r="G1090" s="8"/>
      <c r="H1090" s="8"/>
      <c r="I1090" s="8"/>
      <c r="J1090" s="8"/>
      <c r="K1090" s="58"/>
      <c r="L1090" s="8"/>
      <c r="M1090" s="8"/>
      <c r="N1090" s="8"/>
      <c r="P1090" s="8"/>
      <c r="Q1090" s="10"/>
      <c r="R1090" s="10"/>
      <c r="S1090" s="8"/>
      <c r="T1090" s="8"/>
      <c r="U1090" s="8"/>
      <c r="V1090" s="8"/>
      <c r="W1090" s="8"/>
    </row>
    <row r="1091" spans="2:23" s="9" customFormat="1">
      <c r="B1091" s="58"/>
      <c r="C1091" s="205"/>
      <c r="D1091" s="205"/>
      <c r="G1091" s="8"/>
      <c r="H1091" s="8"/>
      <c r="I1091" s="8"/>
      <c r="J1091" s="8"/>
      <c r="K1091" s="58"/>
      <c r="L1091" s="8"/>
      <c r="M1091" s="8"/>
      <c r="N1091" s="8"/>
      <c r="P1091" s="8"/>
      <c r="Q1091" s="10"/>
      <c r="R1091" s="10"/>
      <c r="S1091" s="8"/>
      <c r="T1091" s="8"/>
      <c r="U1091" s="8"/>
      <c r="V1091" s="8"/>
      <c r="W1091" s="8"/>
    </row>
    <row r="1092" spans="2:23" s="9" customFormat="1">
      <c r="B1092" s="58"/>
      <c r="C1092" s="205"/>
      <c r="D1092" s="205"/>
      <c r="G1092" s="8"/>
      <c r="H1092" s="8"/>
      <c r="I1092" s="8"/>
      <c r="J1092" s="8"/>
      <c r="K1092" s="58"/>
      <c r="L1092" s="8"/>
      <c r="M1092" s="8"/>
      <c r="N1092" s="8"/>
      <c r="P1092" s="8"/>
      <c r="Q1092" s="10"/>
      <c r="R1092" s="10"/>
      <c r="S1092" s="8"/>
      <c r="T1092" s="8"/>
      <c r="U1092" s="8"/>
      <c r="V1092" s="8"/>
      <c r="W1092" s="8"/>
    </row>
    <row r="1093" spans="2:23" s="9" customFormat="1">
      <c r="B1093" s="58"/>
      <c r="C1093" s="205"/>
      <c r="D1093" s="205"/>
      <c r="G1093" s="8"/>
      <c r="H1093" s="8"/>
      <c r="I1093" s="8"/>
      <c r="J1093" s="8"/>
      <c r="K1093" s="58"/>
      <c r="L1093" s="8"/>
      <c r="M1093" s="8"/>
      <c r="N1093" s="8"/>
      <c r="P1093" s="8"/>
      <c r="Q1093" s="10"/>
      <c r="R1093" s="10"/>
      <c r="S1093" s="8"/>
      <c r="T1093" s="8"/>
      <c r="U1093" s="8"/>
      <c r="V1093" s="8"/>
      <c r="W1093" s="8"/>
    </row>
    <row r="1094" spans="2:23" s="9" customFormat="1">
      <c r="B1094" s="58"/>
      <c r="C1094" s="205"/>
      <c r="D1094" s="205"/>
      <c r="G1094" s="8"/>
      <c r="H1094" s="8"/>
      <c r="I1094" s="8"/>
      <c r="J1094" s="8"/>
      <c r="K1094" s="58"/>
      <c r="L1094" s="8"/>
      <c r="M1094" s="8"/>
      <c r="N1094" s="8"/>
      <c r="P1094" s="8"/>
      <c r="Q1094" s="10"/>
      <c r="R1094" s="10"/>
      <c r="S1094" s="8"/>
      <c r="T1094" s="8"/>
      <c r="U1094" s="8"/>
      <c r="V1094" s="8"/>
      <c r="W1094" s="8"/>
    </row>
    <row r="1095" spans="2:23" s="9" customFormat="1">
      <c r="B1095" s="58"/>
      <c r="C1095" s="205"/>
      <c r="D1095" s="205"/>
      <c r="G1095" s="8"/>
      <c r="H1095" s="8"/>
      <c r="I1095" s="8"/>
      <c r="J1095" s="8"/>
      <c r="K1095" s="58"/>
      <c r="L1095" s="8"/>
      <c r="M1095" s="8"/>
      <c r="N1095" s="8"/>
      <c r="P1095" s="8"/>
      <c r="Q1095" s="10"/>
      <c r="R1095" s="10"/>
      <c r="S1095" s="8"/>
      <c r="T1095" s="8"/>
      <c r="U1095" s="8"/>
      <c r="V1095" s="8"/>
      <c r="W1095" s="8"/>
    </row>
    <row r="1096" spans="2:23" s="9" customFormat="1">
      <c r="B1096" s="58"/>
      <c r="C1096" s="205"/>
      <c r="D1096" s="205"/>
      <c r="G1096" s="8"/>
      <c r="H1096" s="8"/>
      <c r="I1096" s="8"/>
      <c r="J1096" s="8"/>
      <c r="K1096" s="58"/>
      <c r="L1096" s="8"/>
      <c r="M1096" s="8"/>
      <c r="N1096" s="8"/>
      <c r="P1096" s="8"/>
      <c r="Q1096" s="10"/>
      <c r="R1096" s="10"/>
      <c r="S1096" s="8"/>
      <c r="T1096" s="8"/>
      <c r="U1096" s="8"/>
      <c r="V1096" s="8"/>
      <c r="W1096" s="8"/>
    </row>
    <row r="1097" spans="2:23" s="9" customFormat="1">
      <c r="B1097" s="58"/>
      <c r="C1097" s="205"/>
      <c r="D1097" s="205"/>
      <c r="G1097" s="8"/>
      <c r="H1097" s="8"/>
      <c r="I1097" s="8"/>
      <c r="J1097" s="8"/>
      <c r="K1097" s="58"/>
      <c r="L1097" s="8"/>
      <c r="M1097" s="8"/>
      <c r="N1097" s="8"/>
      <c r="P1097" s="8"/>
      <c r="Q1097" s="10"/>
      <c r="R1097" s="10"/>
      <c r="S1097" s="8"/>
      <c r="T1097" s="8"/>
      <c r="U1097" s="8"/>
      <c r="V1097" s="8"/>
      <c r="W1097" s="8"/>
    </row>
    <row r="1098" spans="2:23" s="9" customFormat="1">
      <c r="B1098" s="58"/>
      <c r="C1098" s="205"/>
      <c r="D1098" s="205"/>
      <c r="G1098" s="8"/>
      <c r="H1098" s="8"/>
      <c r="I1098" s="8"/>
      <c r="J1098" s="8"/>
      <c r="K1098" s="58"/>
      <c r="L1098" s="8"/>
      <c r="M1098" s="8"/>
      <c r="N1098" s="8"/>
      <c r="P1098" s="8"/>
      <c r="Q1098" s="10"/>
      <c r="R1098" s="10"/>
      <c r="S1098" s="8"/>
      <c r="T1098" s="8"/>
      <c r="U1098" s="8"/>
      <c r="V1098" s="8"/>
      <c r="W1098" s="8"/>
    </row>
    <row r="1099" spans="2:23" s="9" customFormat="1">
      <c r="B1099" s="58"/>
      <c r="C1099" s="205"/>
      <c r="D1099" s="205"/>
      <c r="G1099" s="8"/>
      <c r="H1099" s="8"/>
      <c r="I1099" s="8"/>
      <c r="J1099" s="8"/>
      <c r="K1099" s="58"/>
      <c r="L1099" s="8"/>
      <c r="M1099" s="8"/>
      <c r="N1099" s="8"/>
      <c r="P1099" s="8"/>
      <c r="Q1099" s="10"/>
      <c r="R1099" s="10"/>
      <c r="S1099" s="8"/>
      <c r="T1099" s="8"/>
      <c r="U1099" s="8"/>
      <c r="V1099" s="8"/>
      <c r="W1099" s="8"/>
    </row>
    <row r="1100" spans="2:23" s="9" customFormat="1">
      <c r="B1100" s="58"/>
      <c r="C1100" s="205"/>
      <c r="D1100" s="205"/>
      <c r="G1100" s="8"/>
      <c r="H1100" s="8"/>
      <c r="I1100" s="8"/>
      <c r="J1100" s="8"/>
      <c r="K1100" s="58"/>
      <c r="L1100" s="8"/>
      <c r="M1100" s="8"/>
      <c r="N1100" s="8"/>
      <c r="P1100" s="8"/>
      <c r="Q1100" s="10"/>
      <c r="R1100" s="10"/>
      <c r="S1100" s="8"/>
      <c r="T1100" s="8"/>
      <c r="U1100" s="8"/>
      <c r="V1100" s="8"/>
      <c r="W1100" s="8"/>
    </row>
    <row r="1101" spans="2:23" s="9" customFormat="1">
      <c r="B1101" s="58"/>
      <c r="C1101" s="205"/>
      <c r="D1101" s="205"/>
      <c r="G1101" s="8"/>
      <c r="H1101" s="8"/>
      <c r="I1101" s="8"/>
      <c r="J1101" s="8"/>
      <c r="K1101" s="58"/>
      <c r="L1101" s="8"/>
      <c r="M1101" s="8"/>
      <c r="N1101" s="8"/>
      <c r="P1101" s="8"/>
      <c r="Q1101" s="10"/>
      <c r="R1101" s="10"/>
      <c r="S1101" s="8"/>
      <c r="T1101" s="8"/>
      <c r="U1101" s="8"/>
      <c r="V1101" s="8"/>
      <c r="W1101" s="8"/>
    </row>
    <row r="1102" spans="2:23" s="9" customFormat="1">
      <c r="B1102" s="58"/>
      <c r="C1102" s="205"/>
      <c r="D1102" s="205"/>
      <c r="G1102" s="8"/>
      <c r="H1102" s="8"/>
      <c r="I1102" s="8"/>
      <c r="J1102" s="8"/>
      <c r="K1102" s="58"/>
      <c r="L1102" s="8"/>
      <c r="M1102" s="8"/>
      <c r="N1102" s="8"/>
      <c r="P1102" s="8"/>
      <c r="Q1102" s="10"/>
      <c r="R1102" s="10"/>
      <c r="S1102" s="8"/>
      <c r="T1102" s="8"/>
      <c r="U1102" s="8"/>
      <c r="V1102" s="8"/>
      <c r="W1102" s="8"/>
    </row>
    <row r="1103" spans="2:23" s="9" customFormat="1">
      <c r="B1103" s="58"/>
      <c r="C1103" s="205"/>
      <c r="D1103" s="205"/>
      <c r="G1103" s="8"/>
      <c r="H1103" s="8"/>
      <c r="I1103" s="8"/>
      <c r="J1103" s="8"/>
      <c r="K1103" s="58"/>
      <c r="L1103" s="8"/>
      <c r="M1103" s="8"/>
      <c r="N1103" s="8"/>
      <c r="P1103" s="8"/>
      <c r="Q1103" s="10"/>
      <c r="R1103" s="10"/>
      <c r="S1103" s="8"/>
      <c r="T1103" s="8"/>
      <c r="U1103" s="8"/>
      <c r="V1103" s="8"/>
      <c r="W1103" s="8"/>
    </row>
    <row r="1104" spans="2:23" s="9" customFormat="1">
      <c r="B1104" s="58"/>
      <c r="C1104" s="205"/>
      <c r="D1104" s="205"/>
      <c r="G1104" s="8"/>
      <c r="H1104" s="8"/>
      <c r="I1104" s="8"/>
      <c r="J1104" s="8"/>
      <c r="K1104" s="58"/>
      <c r="L1104" s="8"/>
      <c r="M1104" s="8"/>
      <c r="N1104" s="8"/>
      <c r="P1104" s="8"/>
      <c r="Q1104" s="10"/>
      <c r="R1104" s="10"/>
      <c r="S1104" s="8"/>
      <c r="T1104" s="8"/>
      <c r="U1104" s="8"/>
      <c r="V1104" s="8"/>
      <c r="W1104" s="8"/>
    </row>
    <row r="1105" spans="2:23" s="9" customFormat="1">
      <c r="B1105" s="58"/>
      <c r="C1105" s="205"/>
      <c r="D1105" s="205"/>
      <c r="G1105" s="8"/>
      <c r="H1105" s="8"/>
      <c r="I1105" s="8"/>
      <c r="J1105" s="8"/>
      <c r="K1105" s="58"/>
      <c r="L1105" s="8"/>
      <c r="M1105" s="8"/>
      <c r="N1105" s="8"/>
      <c r="P1105" s="8"/>
      <c r="Q1105" s="10"/>
      <c r="R1105" s="10"/>
      <c r="S1105" s="8"/>
      <c r="T1105" s="8"/>
      <c r="U1105" s="8"/>
      <c r="V1105" s="8"/>
      <c r="W1105" s="8"/>
    </row>
    <row r="1106" spans="2:23" s="9" customFormat="1">
      <c r="B1106" s="58"/>
      <c r="C1106" s="205"/>
      <c r="D1106" s="205"/>
      <c r="G1106" s="8"/>
      <c r="H1106" s="8"/>
      <c r="I1106" s="8"/>
      <c r="J1106" s="8"/>
      <c r="K1106" s="58"/>
      <c r="L1106" s="8"/>
      <c r="M1106" s="8"/>
      <c r="N1106" s="8"/>
      <c r="P1106" s="8"/>
      <c r="Q1106" s="10"/>
      <c r="R1106" s="10"/>
      <c r="S1106" s="8"/>
      <c r="T1106" s="8"/>
      <c r="U1106" s="8"/>
      <c r="V1106" s="8"/>
      <c r="W1106" s="8"/>
    </row>
    <row r="1107" spans="2:23" s="9" customFormat="1">
      <c r="B1107" s="58"/>
      <c r="C1107" s="205"/>
      <c r="D1107" s="205"/>
      <c r="G1107" s="8"/>
      <c r="H1107" s="8"/>
      <c r="I1107" s="8"/>
      <c r="J1107" s="8"/>
      <c r="K1107" s="58"/>
      <c r="L1107" s="8"/>
      <c r="M1107" s="8"/>
      <c r="N1107" s="8"/>
      <c r="P1107" s="8"/>
      <c r="Q1107" s="10"/>
      <c r="R1107" s="10"/>
      <c r="S1107" s="8"/>
      <c r="T1107" s="8"/>
      <c r="U1107" s="8"/>
      <c r="V1107" s="8"/>
      <c r="W1107" s="8"/>
    </row>
    <row r="1108" spans="2:23" s="9" customFormat="1">
      <c r="B1108" s="58"/>
      <c r="C1108" s="205"/>
      <c r="D1108" s="205"/>
      <c r="G1108" s="8"/>
      <c r="H1108" s="8"/>
      <c r="I1108" s="8"/>
      <c r="J1108" s="8"/>
      <c r="K1108" s="58"/>
      <c r="L1108" s="8"/>
      <c r="M1108" s="8"/>
      <c r="N1108" s="8"/>
      <c r="P1108" s="8"/>
      <c r="Q1108" s="10"/>
      <c r="R1108" s="10"/>
      <c r="S1108" s="8"/>
      <c r="T1108" s="8"/>
      <c r="U1108" s="8"/>
      <c r="V1108" s="8"/>
      <c r="W1108" s="8"/>
    </row>
    <row r="1109" spans="2:23" s="9" customFormat="1">
      <c r="B1109" s="58"/>
      <c r="C1109" s="205"/>
      <c r="D1109" s="205"/>
      <c r="G1109" s="8"/>
      <c r="H1109" s="8"/>
      <c r="I1109" s="8"/>
      <c r="J1109" s="8"/>
      <c r="K1109" s="58"/>
      <c r="L1109" s="8"/>
      <c r="M1109" s="8"/>
      <c r="N1109" s="8"/>
      <c r="P1109" s="8"/>
      <c r="Q1109" s="10"/>
      <c r="R1109" s="10"/>
      <c r="S1109" s="8"/>
      <c r="T1109" s="8"/>
      <c r="U1109" s="8"/>
      <c r="V1109" s="8"/>
      <c r="W1109" s="8"/>
    </row>
    <row r="1110" spans="2:23" s="9" customFormat="1">
      <c r="B1110" s="58"/>
      <c r="C1110" s="205"/>
      <c r="D1110" s="205"/>
      <c r="G1110" s="8"/>
      <c r="H1110" s="8"/>
      <c r="I1110" s="8"/>
      <c r="J1110" s="8"/>
      <c r="K1110" s="58"/>
      <c r="L1110" s="8"/>
      <c r="M1110" s="8"/>
      <c r="N1110" s="8"/>
      <c r="P1110" s="8"/>
      <c r="Q1110" s="10"/>
      <c r="R1110" s="10"/>
      <c r="S1110" s="8"/>
      <c r="T1110" s="8"/>
      <c r="U1110" s="8"/>
      <c r="V1110" s="8"/>
      <c r="W1110" s="8"/>
    </row>
    <row r="1111" spans="2:23" s="9" customFormat="1">
      <c r="B1111" s="58"/>
      <c r="C1111" s="205"/>
      <c r="D1111" s="205"/>
      <c r="G1111" s="8"/>
      <c r="H1111" s="8"/>
      <c r="I1111" s="8"/>
      <c r="J1111" s="8"/>
      <c r="K1111" s="58"/>
      <c r="L1111" s="8"/>
      <c r="M1111" s="8"/>
      <c r="N1111" s="8"/>
      <c r="P1111" s="8"/>
      <c r="Q1111" s="10"/>
      <c r="R1111" s="10"/>
      <c r="S1111" s="8"/>
      <c r="T1111" s="8"/>
      <c r="U1111" s="8"/>
      <c r="V1111" s="8"/>
      <c r="W1111" s="8"/>
    </row>
    <row r="1112" spans="2:23" s="9" customFormat="1">
      <c r="B1112" s="58"/>
      <c r="C1112" s="205"/>
      <c r="D1112" s="205"/>
      <c r="G1112" s="8"/>
      <c r="H1112" s="8"/>
      <c r="I1112" s="8"/>
      <c r="J1112" s="8"/>
      <c r="K1112" s="58"/>
      <c r="L1112" s="8"/>
      <c r="M1112" s="8"/>
      <c r="N1112" s="8"/>
      <c r="P1112" s="8"/>
      <c r="Q1112" s="10"/>
      <c r="R1112" s="10"/>
      <c r="S1112" s="8"/>
      <c r="T1112" s="8"/>
      <c r="U1112" s="8"/>
      <c r="V1112" s="8"/>
      <c r="W1112" s="8"/>
    </row>
    <row r="1113" spans="2:23" s="9" customFormat="1">
      <c r="B1113" s="58"/>
      <c r="C1113" s="205"/>
      <c r="D1113" s="205"/>
      <c r="G1113" s="8"/>
      <c r="H1113" s="8"/>
      <c r="I1113" s="8"/>
      <c r="J1113" s="8"/>
      <c r="K1113" s="58"/>
      <c r="L1113" s="8"/>
      <c r="M1113" s="8"/>
      <c r="N1113" s="8"/>
      <c r="P1113" s="8"/>
      <c r="Q1113" s="10"/>
      <c r="R1113" s="10"/>
      <c r="S1113" s="8"/>
      <c r="T1113" s="8"/>
      <c r="U1113" s="8"/>
      <c r="V1113" s="8"/>
      <c r="W1113" s="8"/>
    </row>
    <row r="1114" spans="2:23" s="9" customFormat="1">
      <c r="B1114" s="58"/>
      <c r="C1114" s="205"/>
      <c r="D1114" s="205"/>
      <c r="G1114" s="8"/>
      <c r="H1114" s="8"/>
      <c r="I1114" s="8"/>
      <c r="J1114" s="8"/>
      <c r="K1114" s="58"/>
      <c r="L1114" s="8"/>
      <c r="M1114" s="8"/>
      <c r="N1114" s="8"/>
      <c r="P1114" s="8"/>
      <c r="Q1114" s="10"/>
      <c r="R1114" s="10"/>
      <c r="S1114" s="8"/>
      <c r="T1114" s="8"/>
      <c r="U1114" s="8"/>
      <c r="V1114" s="8"/>
      <c r="W1114" s="8"/>
    </row>
    <row r="1115" spans="2:23" s="9" customFormat="1">
      <c r="B1115" s="58"/>
      <c r="C1115" s="205"/>
      <c r="D1115" s="205"/>
      <c r="G1115" s="8"/>
      <c r="H1115" s="8"/>
      <c r="I1115" s="8"/>
      <c r="J1115" s="8"/>
      <c r="K1115" s="58"/>
      <c r="L1115" s="8"/>
      <c r="M1115" s="8"/>
      <c r="N1115" s="8"/>
      <c r="P1115" s="8"/>
      <c r="Q1115" s="10"/>
      <c r="R1115" s="10"/>
      <c r="S1115" s="8"/>
      <c r="T1115" s="8"/>
      <c r="U1115" s="8"/>
      <c r="V1115" s="8"/>
      <c r="W1115" s="8"/>
    </row>
    <row r="1116" spans="2:23" s="9" customFormat="1">
      <c r="B1116" s="58"/>
      <c r="C1116" s="205"/>
      <c r="D1116" s="205"/>
      <c r="G1116" s="8"/>
      <c r="H1116" s="8"/>
      <c r="I1116" s="8"/>
      <c r="J1116" s="8"/>
      <c r="K1116" s="58"/>
      <c r="L1116" s="8"/>
      <c r="M1116" s="8"/>
      <c r="N1116" s="8"/>
      <c r="P1116" s="8"/>
      <c r="Q1116" s="10"/>
      <c r="R1116" s="10"/>
      <c r="S1116" s="8"/>
      <c r="T1116" s="8"/>
      <c r="U1116" s="8"/>
      <c r="V1116" s="8"/>
      <c r="W1116" s="8"/>
    </row>
    <row r="1117" spans="2:23" s="9" customFormat="1">
      <c r="B1117" s="58"/>
      <c r="C1117" s="205"/>
      <c r="D1117" s="205"/>
      <c r="G1117" s="8"/>
      <c r="H1117" s="8"/>
      <c r="I1117" s="8"/>
      <c r="J1117" s="8"/>
      <c r="K1117" s="58"/>
      <c r="L1117" s="8"/>
      <c r="M1117" s="8"/>
      <c r="N1117" s="8"/>
      <c r="P1117" s="8"/>
      <c r="Q1117" s="10"/>
      <c r="R1117" s="10"/>
      <c r="S1117" s="8"/>
      <c r="T1117" s="8"/>
      <c r="U1117" s="8"/>
      <c r="V1117" s="8"/>
      <c r="W1117" s="8"/>
    </row>
    <row r="1118" spans="2:23" s="9" customFormat="1">
      <c r="B1118" s="58"/>
      <c r="C1118" s="205"/>
      <c r="D1118" s="205"/>
      <c r="G1118" s="8"/>
      <c r="H1118" s="8"/>
      <c r="I1118" s="8"/>
      <c r="J1118" s="8"/>
      <c r="K1118" s="58"/>
      <c r="L1118" s="8"/>
      <c r="M1118" s="8"/>
      <c r="N1118" s="8"/>
      <c r="P1118" s="8"/>
      <c r="Q1118" s="10"/>
      <c r="R1118" s="10"/>
      <c r="S1118" s="8"/>
      <c r="T1118" s="8"/>
      <c r="U1118" s="8"/>
      <c r="V1118" s="8"/>
      <c r="W1118" s="8"/>
    </row>
    <row r="1119" spans="2:23" s="9" customFormat="1">
      <c r="B1119" s="58"/>
      <c r="C1119" s="205"/>
      <c r="D1119" s="205"/>
      <c r="G1119" s="8"/>
      <c r="H1119" s="8"/>
      <c r="I1119" s="8"/>
      <c r="J1119" s="8"/>
      <c r="K1119" s="58"/>
      <c r="L1119" s="8"/>
      <c r="M1119" s="8"/>
      <c r="N1119" s="8"/>
      <c r="P1119" s="8"/>
      <c r="Q1119" s="10"/>
      <c r="R1119" s="10"/>
      <c r="S1119" s="8"/>
      <c r="T1119" s="8"/>
      <c r="U1119" s="8"/>
      <c r="V1119" s="8"/>
      <c r="W1119" s="8"/>
    </row>
    <row r="1120" spans="2:23" s="9" customFormat="1">
      <c r="B1120" s="58"/>
      <c r="C1120" s="205"/>
      <c r="D1120" s="205"/>
      <c r="G1120" s="8"/>
      <c r="H1120" s="8"/>
      <c r="I1120" s="8"/>
      <c r="J1120" s="8"/>
      <c r="K1120" s="58"/>
      <c r="L1120" s="8"/>
      <c r="M1120" s="8"/>
      <c r="N1120" s="8"/>
      <c r="P1120" s="8"/>
      <c r="Q1120" s="10"/>
      <c r="R1120" s="10"/>
      <c r="S1120" s="8"/>
      <c r="T1120" s="8"/>
      <c r="U1120" s="8"/>
      <c r="V1120" s="8"/>
      <c r="W1120" s="8"/>
    </row>
    <row r="1121" spans="2:23" s="9" customFormat="1">
      <c r="B1121" s="58"/>
      <c r="C1121" s="205"/>
      <c r="D1121" s="205"/>
      <c r="G1121" s="8"/>
      <c r="H1121" s="8"/>
      <c r="I1121" s="8"/>
      <c r="J1121" s="8"/>
      <c r="K1121" s="58"/>
      <c r="L1121" s="8"/>
      <c r="M1121" s="8"/>
      <c r="N1121" s="8"/>
      <c r="P1121" s="8"/>
      <c r="Q1121" s="10"/>
      <c r="R1121" s="10"/>
      <c r="S1121" s="8"/>
      <c r="T1121" s="8"/>
      <c r="U1121" s="8"/>
      <c r="V1121" s="8"/>
      <c r="W1121" s="8"/>
    </row>
    <row r="1122" spans="2:23" s="9" customFormat="1">
      <c r="B1122" s="58"/>
      <c r="C1122" s="205"/>
      <c r="D1122" s="205"/>
      <c r="G1122" s="8"/>
      <c r="H1122" s="8"/>
      <c r="I1122" s="8"/>
      <c r="J1122" s="8"/>
      <c r="K1122" s="58"/>
      <c r="L1122" s="8"/>
      <c r="M1122" s="8"/>
      <c r="N1122" s="8"/>
      <c r="P1122" s="8"/>
      <c r="Q1122" s="10"/>
      <c r="R1122" s="10"/>
      <c r="S1122" s="8"/>
      <c r="T1122" s="8"/>
      <c r="U1122" s="8"/>
      <c r="V1122" s="8"/>
      <c r="W1122" s="8"/>
    </row>
    <row r="1123" spans="2:23" s="9" customFormat="1">
      <c r="B1123" s="58"/>
      <c r="C1123" s="205"/>
      <c r="D1123" s="205"/>
      <c r="G1123" s="8"/>
      <c r="H1123" s="8"/>
      <c r="I1123" s="8"/>
      <c r="J1123" s="8"/>
      <c r="K1123" s="58"/>
      <c r="L1123" s="8"/>
      <c r="M1123" s="8"/>
      <c r="N1123" s="8"/>
      <c r="P1123" s="8"/>
      <c r="Q1123" s="10"/>
      <c r="R1123" s="10"/>
      <c r="S1123" s="8"/>
      <c r="T1123" s="8"/>
      <c r="U1123" s="8"/>
      <c r="V1123" s="8"/>
      <c r="W1123" s="8"/>
    </row>
    <row r="1124" spans="2:23" s="9" customFormat="1">
      <c r="B1124" s="58"/>
      <c r="C1124" s="205"/>
      <c r="D1124" s="205"/>
      <c r="G1124" s="8"/>
      <c r="H1124" s="8"/>
      <c r="I1124" s="8"/>
      <c r="J1124" s="8"/>
      <c r="K1124" s="58"/>
      <c r="L1124" s="8"/>
      <c r="M1124" s="8"/>
      <c r="N1124" s="8"/>
      <c r="P1124" s="8"/>
      <c r="Q1124" s="10"/>
      <c r="R1124" s="10"/>
      <c r="S1124" s="8"/>
      <c r="T1124" s="8"/>
      <c r="U1124" s="8"/>
      <c r="V1124" s="8"/>
      <c r="W1124" s="8"/>
    </row>
    <row r="1125" spans="2:23" s="9" customFormat="1">
      <c r="B1125" s="58"/>
      <c r="C1125" s="205"/>
      <c r="D1125" s="205"/>
      <c r="G1125" s="8"/>
      <c r="H1125" s="8"/>
      <c r="I1125" s="8"/>
      <c r="J1125" s="8"/>
      <c r="K1125" s="58"/>
      <c r="L1125" s="8"/>
      <c r="M1125" s="8"/>
      <c r="N1125" s="8"/>
      <c r="P1125" s="8"/>
      <c r="Q1125" s="10"/>
      <c r="R1125" s="10"/>
      <c r="S1125" s="8"/>
      <c r="T1125" s="8"/>
      <c r="U1125" s="8"/>
      <c r="V1125" s="8"/>
      <c r="W1125" s="8"/>
    </row>
    <row r="1126" spans="2:23" s="9" customFormat="1">
      <c r="B1126" s="58"/>
      <c r="C1126" s="205"/>
      <c r="D1126" s="205"/>
      <c r="G1126" s="8"/>
      <c r="H1126" s="8"/>
      <c r="I1126" s="8"/>
      <c r="J1126" s="8"/>
      <c r="K1126" s="58"/>
      <c r="L1126" s="8"/>
      <c r="M1126" s="8"/>
      <c r="N1126" s="8"/>
      <c r="P1126" s="8"/>
      <c r="Q1126" s="10"/>
      <c r="R1126" s="10"/>
      <c r="S1126" s="8"/>
      <c r="T1126" s="8"/>
      <c r="U1126" s="8"/>
      <c r="V1126" s="8"/>
      <c r="W1126" s="8"/>
    </row>
    <row r="1127" spans="2:23" s="9" customFormat="1">
      <c r="B1127" s="58"/>
      <c r="C1127" s="205"/>
      <c r="D1127" s="205"/>
      <c r="G1127" s="8"/>
      <c r="H1127" s="8"/>
      <c r="I1127" s="8"/>
      <c r="J1127" s="8"/>
      <c r="K1127" s="58"/>
      <c r="L1127" s="8"/>
      <c r="M1127" s="8"/>
      <c r="N1127" s="8"/>
      <c r="P1127" s="8"/>
      <c r="Q1127" s="10"/>
      <c r="R1127" s="10"/>
      <c r="S1127" s="8"/>
      <c r="T1127" s="8"/>
      <c r="U1127" s="8"/>
      <c r="V1127" s="8"/>
      <c r="W1127" s="8"/>
    </row>
    <row r="1128" spans="2:23" s="9" customFormat="1">
      <c r="B1128" s="58"/>
      <c r="C1128" s="205"/>
      <c r="D1128" s="205"/>
      <c r="G1128" s="8"/>
      <c r="H1128" s="8"/>
      <c r="I1128" s="8"/>
      <c r="J1128" s="8"/>
      <c r="K1128" s="58"/>
      <c r="L1128" s="8"/>
      <c r="M1128" s="8"/>
      <c r="N1128" s="8"/>
      <c r="P1128" s="8"/>
      <c r="Q1128" s="10"/>
      <c r="R1128" s="10"/>
      <c r="S1128" s="8"/>
      <c r="T1128" s="8"/>
      <c r="U1128" s="8"/>
      <c r="V1128" s="8"/>
      <c r="W1128" s="8"/>
    </row>
    <row r="1129" spans="2:23" s="9" customFormat="1">
      <c r="B1129" s="58"/>
      <c r="C1129" s="205"/>
      <c r="D1129" s="205"/>
      <c r="G1129" s="8"/>
      <c r="H1129" s="8"/>
      <c r="I1129" s="8"/>
      <c r="J1129" s="8"/>
      <c r="K1129" s="58"/>
      <c r="L1129" s="8"/>
      <c r="M1129" s="8"/>
      <c r="N1129" s="8"/>
      <c r="P1129" s="8"/>
      <c r="Q1129" s="10"/>
      <c r="R1129" s="10"/>
      <c r="S1129" s="8"/>
      <c r="T1129" s="8"/>
      <c r="U1129" s="8"/>
      <c r="V1129" s="8"/>
      <c r="W1129" s="8"/>
    </row>
    <row r="1130" spans="2:23" s="9" customFormat="1">
      <c r="B1130" s="58"/>
      <c r="C1130" s="205"/>
      <c r="D1130" s="205"/>
      <c r="G1130" s="8"/>
      <c r="H1130" s="8"/>
      <c r="I1130" s="8"/>
      <c r="J1130" s="8"/>
      <c r="K1130" s="58"/>
      <c r="L1130" s="8"/>
      <c r="M1130" s="8"/>
      <c r="N1130" s="8"/>
      <c r="P1130" s="8"/>
      <c r="Q1130" s="10"/>
      <c r="R1130" s="10"/>
      <c r="S1130" s="8"/>
      <c r="T1130" s="8"/>
      <c r="U1130" s="8"/>
      <c r="V1130" s="8"/>
      <c r="W1130" s="8"/>
    </row>
    <row r="1131" spans="2:23" s="9" customFormat="1">
      <c r="B1131" s="58"/>
      <c r="C1131" s="205"/>
      <c r="D1131" s="205"/>
      <c r="G1131" s="8"/>
      <c r="H1131" s="8"/>
      <c r="I1131" s="8"/>
      <c r="J1131" s="8"/>
      <c r="K1131" s="58"/>
      <c r="L1131" s="8"/>
      <c r="M1131" s="8"/>
      <c r="N1131" s="8"/>
      <c r="P1131" s="8"/>
      <c r="Q1131" s="10"/>
      <c r="R1131" s="10"/>
      <c r="S1131" s="8"/>
      <c r="T1131" s="8"/>
      <c r="U1131" s="8"/>
      <c r="V1131" s="8"/>
      <c r="W1131" s="8"/>
    </row>
    <row r="1132" spans="2:23" s="9" customFormat="1">
      <c r="B1132" s="58"/>
      <c r="C1132" s="205"/>
      <c r="D1132" s="205"/>
      <c r="G1132" s="8"/>
      <c r="H1132" s="8"/>
      <c r="I1132" s="8"/>
      <c r="J1132" s="8"/>
      <c r="K1132" s="58"/>
      <c r="L1132" s="8"/>
      <c r="M1132" s="8"/>
      <c r="N1132" s="8"/>
      <c r="P1132" s="8"/>
      <c r="Q1132" s="10"/>
      <c r="R1132" s="10"/>
      <c r="S1132" s="8"/>
      <c r="T1132" s="8"/>
      <c r="U1132" s="8"/>
      <c r="V1132" s="8"/>
      <c r="W1132" s="8"/>
    </row>
    <row r="1133" spans="2:23" s="9" customFormat="1">
      <c r="B1133" s="58"/>
      <c r="C1133" s="205"/>
      <c r="D1133" s="205"/>
      <c r="G1133" s="8"/>
      <c r="H1133" s="8"/>
      <c r="I1133" s="8"/>
      <c r="J1133" s="8"/>
      <c r="K1133" s="58"/>
      <c r="L1133" s="8"/>
      <c r="M1133" s="8"/>
      <c r="N1133" s="8"/>
      <c r="P1133" s="8"/>
      <c r="Q1133" s="10"/>
      <c r="R1133" s="10"/>
      <c r="S1133" s="8"/>
      <c r="T1133" s="8"/>
      <c r="U1133" s="8"/>
      <c r="V1133" s="8"/>
      <c r="W1133" s="8"/>
    </row>
    <row r="1134" spans="2:23" s="9" customFormat="1">
      <c r="B1134" s="58"/>
      <c r="C1134" s="205"/>
      <c r="D1134" s="205"/>
      <c r="G1134" s="8"/>
      <c r="H1134" s="8"/>
      <c r="I1134" s="8"/>
      <c r="J1134" s="8"/>
      <c r="K1134" s="58"/>
      <c r="L1134" s="8"/>
      <c r="M1134" s="8"/>
      <c r="N1134" s="8"/>
      <c r="P1134" s="8"/>
      <c r="Q1134" s="10"/>
      <c r="R1134" s="10"/>
      <c r="S1134" s="8"/>
      <c r="T1134" s="8"/>
      <c r="U1134" s="8"/>
      <c r="V1134" s="8"/>
      <c r="W1134" s="8"/>
    </row>
    <row r="1135" spans="2:23" s="9" customFormat="1">
      <c r="B1135" s="58"/>
      <c r="C1135" s="205"/>
      <c r="D1135" s="205"/>
      <c r="G1135" s="8"/>
      <c r="H1135" s="8"/>
      <c r="I1135" s="8"/>
      <c r="J1135" s="8"/>
      <c r="K1135" s="58"/>
      <c r="L1135" s="8"/>
      <c r="M1135" s="8"/>
      <c r="N1135" s="8"/>
      <c r="P1135" s="8"/>
      <c r="Q1135" s="10"/>
      <c r="R1135" s="10"/>
      <c r="S1135" s="8"/>
      <c r="T1135" s="8"/>
      <c r="U1135" s="8"/>
      <c r="V1135" s="8"/>
      <c r="W1135" s="8"/>
    </row>
    <row r="1136" spans="2:23" s="9" customFormat="1">
      <c r="B1136" s="58"/>
      <c r="C1136" s="205"/>
      <c r="D1136" s="205"/>
      <c r="G1136" s="8"/>
      <c r="H1136" s="8"/>
      <c r="I1136" s="8"/>
      <c r="J1136" s="8"/>
      <c r="K1136" s="58"/>
      <c r="L1136" s="8"/>
      <c r="M1136" s="8"/>
      <c r="N1136" s="8"/>
      <c r="P1136" s="8"/>
      <c r="Q1136" s="10"/>
      <c r="R1136" s="10"/>
      <c r="S1136" s="8"/>
      <c r="T1136" s="8"/>
      <c r="U1136" s="8"/>
      <c r="V1136" s="8"/>
      <c r="W1136" s="8"/>
    </row>
    <row r="1137" spans="2:23" s="9" customFormat="1">
      <c r="B1137" s="58"/>
      <c r="C1137" s="205"/>
      <c r="D1137" s="205"/>
      <c r="G1137" s="8"/>
      <c r="H1137" s="8"/>
      <c r="I1137" s="8"/>
      <c r="J1137" s="8"/>
      <c r="K1137" s="58"/>
      <c r="L1137" s="8"/>
      <c r="M1137" s="8"/>
      <c r="N1137" s="8"/>
      <c r="P1137" s="8"/>
      <c r="Q1137" s="10"/>
      <c r="R1137" s="10"/>
      <c r="S1137" s="8"/>
      <c r="T1137" s="8"/>
      <c r="U1137" s="8"/>
      <c r="V1137" s="8"/>
      <c r="W1137" s="8"/>
    </row>
    <row r="1138" spans="2:23" s="9" customFormat="1">
      <c r="B1138" s="58"/>
      <c r="C1138" s="205"/>
      <c r="D1138" s="205"/>
      <c r="G1138" s="8"/>
      <c r="H1138" s="8"/>
      <c r="I1138" s="8"/>
      <c r="J1138" s="8"/>
      <c r="K1138" s="58"/>
      <c r="L1138" s="8"/>
      <c r="M1138" s="8"/>
      <c r="N1138" s="8"/>
      <c r="P1138" s="8"/>
      <c r="Q1138" s="10"/>
      <c r="R1138" s="10"/>
      <c r="S1138" s="8"/>
      <c r="T1138" s="8"/>
      <c r="U1138" s="8"/>
      <c r="V1138" s="8"/>
      <c r="W1138" s="8"/>
    </row>
    <row r="1139" spans="2:23" s="9" customFormat="1">
      <c r="B1139" s="58"/>
      <c r="C1139" s="205"/>
      <c r="D1139" s="205"/>
      <c r="G1139" s="8"/>
      <c r="H1139" s="8"/>
      <c r="I1139" s="8"/>
      <c r="J1139" s="8"/>
      <c r="K1139" s="58"/>
      <c r="L1139" s="8"/>
      <c r="M1139" s="8"/>
      <c r="N1139" s="8"/>
      <c r="P1139" s="8"/>
      <c r="Q1139" s="10"/>
      <c r="R1139" s="10"/>
      <c r="S1139" s="8"/>
      <c r="T1139" s="8"/>
      <c r="U1139" s="8"/>
      <c r="V1139" s="8"/>
      <c r="W1139" s="8"/>
    </row>
    <row r="1140" spans="2:23" s="9" customFormat="1">
      <c r="B1140" s="58"/>
      <c r="C1140" s="205"/>
      <c r="D1140" s="205"/>
      <c r="G1140" s="8"/>
      <c r="H1140" s="8"/>
      <c r="I1140" s="8"/>
      <c r="J1140" s="8"/>
      <c r="K1140" s="58"/>
      <c r="L1140" s="8"/>
      <c r="M1140" s="8"/>
      <c r="N1140" s="8"/>
      <c r="P1140" s="8"/>
      <c r="Q1140" s="10"/>
      <c r="R1140" s="10"/>
      <c r="S1140" s="8"/>
      <c r="T1140" s="8"/>
      <c r="U1140" s="8"/>
      <c r="V1140" s="8"/>
      <c r="W1140" s="8"/>
    </row>
    <row r="1141" spans="2:23" s="9" customFormat="1">
      <c r="B1141" s="58"/>
      <c r="C1141" s="205"/>
      <c r="D1141" s="205"/>
      <c r="G1141" s="8"/>
      <c r="H1141" s="8"/>
      <c r="I1141" s="8"/>
      <c r="J1141" s="8"/>
      <c r="K1141" s="58"/>
      <c r="L1141" s="8"/>
      <c r="M1141" s="8"/>
      <c r="N1141" s="8"/>
      <c r="P1141" s="8"/>
      <c r="Q1141" s="10"/>
      <c r="R1141" s="10"/>
      <c r="S1141" s="8"/>
      <c r="T1141" s="8"/>
      <c r="U1141" s="8"/>
      <c r="V1141" s="8"/>
      <c r="W1141" s="8"/>
    </row>
    <row r="1142" spans="2:23" s="9" customFormat="1">
      <c r="B1142" s="58"/>
      <c r="C1142" s="205"/>
      <c r="D1142" s="205"/>
      <c r="G1142" s="8"/>
      <c r="H1142" s="8"/>
      <c r="I1142" s="8"/>
      <c r="J1142" s="8"/>
      <c r="K1142" s="58"/>
      <c r="L1142" s="8"/>
      <c r="M1142" s="8"/>
      <c r="N1142" s="8"/>
      <c r="P1142" s="8"/>
      <c r="Q1142" s="10"/>
      <c r="R1142" s="10"/>
      <c r="S1142" s="8"/>
      <c r="T1142" s="8"/>
      <c r="U1142" s="8"/>
      <c r="V1142" s="8"/>
      <c r="W1142" s="8"/>
    </row>
    <row r="1143" spans="2:23" s="9" customFormat="1">
      <c r="B1143" s="58"/>
      <c r="C1143" s="205"/>
      <c r="D1143" s="205"/>
      <c r="G1143" s="8"/>
      <c r="H1143" s="8"/>
      <c r="I1143" s="8"/>
      <c r="J1143" s="8"/>
      <c r="K1143" s="58"/>
      <c r="L1143" s="8"/>
      <c r="M1143" s="8"/>
      <c r="N1143" s="8"/>
      <c r="P1143" s="8"/>
      <c r="Q1143" s="10"/>
      <c r="R1143" s="10"/>
      <c r="S1143" s="8"/>
      <c r="T1143" s="8"/>
      <c r="U1143" s="8"/>
      <c r="V1143" s="8"/>
      <c r="W1143" s="8"/>
    </row>
    <row r="1144" spans="2:23" s="9" customFormat="1">
      <c r="B1144" s="58"/>
      <c r="C1144" s="205"/>
      <c r="D1144" s="205"/>
      <c r="G1144" s="8"/>
      <c r="H1144" s="8"/>
      <c r="I1144" s="8"/>
      <c r="J1144" s="8"/>
      <c r="K1144" s="58"/>
      <c r="L1144" s="8"/>
      <c r="M1144" s="8"/>
      <c r="N1144" s="8"/>
      <c r="P1144" s="8"/>
      <c r="Q1144" s="10"/>
      <c r="R1144" s="10"/>
      <c r="S1144" s="8"/>
      <c r="T1144" s="8"/>
      <c r="U1144" s="8"/>
      <c r="V1144" s="8"/>
      <c r="W1144" s="8"/>
    </row>
    <row r="1145" spans="2:23" s="9" customFormat="1">
      <c r="B1145" s="58"/>
      <c r="C1145" s="205"/>
      <c r="D1145" s="205"/>
      <c r="G1145" s="8"/>
      <c r="H1145" s="8"/>
      <c r="I1145" s="8"/>
      <c r="J1145" s="8"/>
      <c r="K1145" s="58"/>
      <c r="L1145" s="8"/>
      <c r="M1145" s="8"/>
      <c r="N1145" s="8"/>
      <c r="P1145" s="8"/>
      <c r="Q1145" s="10"/>
      <c r="R1145" s="10"/>
      <c r="S1145" s="8"/>
      <c r="T1145" s="8"/>
      <c r="U1145" s="8"/>
      <c r="V1145" s="8"/>
      <c r="W1145" s="8"/>
    </row>
    <row r="1146" spans="2:23" s="9" customFormat="1">
      <c r="B1146" s="58"/>
      <c r="C1146" s="205"/>
      <c r="D1146" s="205"/>
      <c r="G1146" s="8"/>
      <c r="H1146" s="8"/>
      <c r="I1146" s="8"/>
      <c r="J1146" s="8"/>
      <c r="K1146" s="58"/>
      <c r="L1146" s="8"/>
      <c r="M1146" s="8"/>
      <c r="N1146" s="8"/>
      <c r="P1146" s="8"/>
      <c r="Q1146" s="10"/>
      <c r="R1146" s="10"/>
      <c r="S1146" s="8"/>
      <c r="T1146" s="8"/>
      <c r="U1146" s="8"/>
      <c r="V1146" s="8"/>
      <c r="W1146" s="8"/>
    </row>
    <row r="1147" spans="2:23" s="9" customFormat="1">
      <c r="B1147" s="58"/>
      <c r="C1147" s="205"/>
      <c r="D1147" s="205"/>
      <c r="G1147" s="8"/>
      <c r="H1147" s="8"/>
      <c r="I1147" s="8"/>
      <c r="J1147" s="8"/>
      <c r="K1147" s="58"/>
      <c r="L1147" s="8"/>
      <c r="M1147" s="8"/>
      <c r="N1147" s="8"/>
      <c r="P1147" s="8"/>
      <c r="Q1147" s="10"/>
      <c r="R1147" s="10"/>
      <c r="S1147" s="8"/>
      <c r="T1147" s="8"/>
      <c r="U1147" s="8"/>
      <c r="V1147" s="8"/>
      <c r="W1147" s="8"/>
    </row>
    <row r="1148" spans="2:23" s="9" customFormat="1">
      <c r="B1148" s="58"/>
      <c r="C1148" s="205"/>
      <c r="D1148" s="205"/>
      <c r="G1148" s="8"/>
      <c r="H1148" s="8"/>
      <c r="I1148" s="8"/>
      <c r="J1148" s="8"/>
      <c r="K1148" s="58"/>
      <c r="L1148" s="8"/>
      <c r="M1148" s="8"/>
      <c r="N1148" s="8"/>
      <c r="P1148" s="8"/>
      <c r="Q1148" s="10"/>
      <c r="R1148" s="10"/>
      <c r="S1148" s="8"/>
      <c r="T1148" s="8"/>
      <c r="U1148" s="8"/>
      <c r="V1148" s="8"/>
      <c r="W1148" s="8"/>
    </row>
    <row r="1149" spans="2:23" s="9" customFormat="1">
      <c r="B1149" s="58"/>
      <c r="C1149" s="205"/>
      <c r="D1149" s="205"/>
      <c r="G1149" s="8"/>
      <c r="H1149" s="8"/>
      <c r="I1149" s="8"/>
      <c r="J1149" s="8"/>
      <c r="K1149" s="58"/>
      <c r="L1149" s="8"/>
      <c r="M1149" s="8"/>
      <c r="N1149" s="8"/>
      <c r="P1149" s="8"/>
      <c r="Q1149" s="10"/>
      <c r="R1149" s="10"/>
      <c r="S1149" s="8"/>
      <c r="T1149" s="8"/>
      <c r="U1149" s="8"/>
      <c r="V1149" s="8"/>
      <c r="W1149" s="8"/>
    </row>
    <row r="1150" spans="2:23" s="9" customFormat="1">
      <c r="B1150" s="58"/>
      <c r="C1150" s="205"/>
      <c r="D1150" s="205"/>
      <c r="G1150" s="8"/>
      <c r="H1150" s="8"/>
      <c r="I1150" s="8"/>
      <c r="J1150" s="8"/>
      <c r="K1150" s="58"/>
      <c r="L1150" s="8"/>
      <c r="M1150" s="8"/>
      <c r="N1150" s="8"/>
      <c r="P1150" s="8"/>
      <c r="Q1150" s="10"/>
      <c r="R1150" s="10"/>
      <c r="S1150" s="8"/>
      <c r="T1150" s="8"/>
      <c r="U1150" s="8"/>
      <c r="V1150" s="8"/>
      <c r="W1150" s="8"/>
    </row>
    <row r="1151" spans="2:23" s="9" customFormat="1">
      <c r="B1151" s="58"/>
      <c r="C1151" s="205"/>
      <c r="D1151" s="205"/>
      <c r="G1151" s="8"/>
      <c r="H1151" s="8"/>
      <c r="I1151" s="8"/>
      <c r="J1151" s="8"/>
      <c r="K1151" s="58"/>
      <c r="L1151" s="8"/>
      <c r="M1151" s="8"/>
      <c r="N1151" s="8"/>
      <c r="P1151" s="8"/>
      <c r="Q1151" s="10"/>
      <c r="R1151" s="10"/>
      <c r="S1151" s="8"/>
      <c r="T1151" s="8"/>
      <c r="U1151" s="8"/>
      <c r="V1151" s="8"/>
      <c r="W1151" s="8"/>
    </row>
    <row r="1152" spans="2:23" s="9" customFormat="1">
      <c r="B1152" s="58"/>
      <c r="C1152" s="205"/>
      <c r="D1152" s="205"/>
      <c r="G1152" s="8"/>
      <c r="H1152" s="8"/>
      <c r="I1152" s="8"/>
      <c r="J1152" s="8"/>
      <c r="K1152" s="58"/>
      <c r="L1152" s="8"/>
      <c r="M1152" s="8"/>
      <c r="N1152" s="8"/>
      <c r="P1152" s="8"/>
      <c r="Q1152" s="10"/>
      <c r="R1152" s="10"/>
      <c r="S1152" s="8"/>
      <c r="T1152" s="8"/>
      <c r="U1152" s="8"/>
      <c r="V1152" s="8"/>
      <c r="W1152" s="8"/>
    </row>
    <row r="1153" spans="2:23" s="9" customFormat="1">
      <c r="B1153" s="58"/>
      <c r="C1153" s="205"/>
      <c r="D1153" s="205"/>
      <c r="G1153" s="8"/>
      <c r="H1153" s="8"/>
      <c r="I1153" s="8"/>
      <c r="J1153" s="8"/>
      <c r="K1153" s="58"/>
      <c r="L1153" s="8"/>
      <c r="M1153" s="8"/>
      <c r="N1153" s="8"/>
      <c r="P1153" s="8"/>
      <c r="Q1153" s="10"/>
      <c r="R1153" s="10"/>
      <c r="S1153" s="8"/>
      <c r="T1153" s="8"/>
      <c r="U1153" s="8"/>
      <c r="V1153" s="8"/>
      <c r="W1153" s="8"/>
    </row>
    <row r="1154" spans="2:23" s="9" customFormat="1">
      <c r="B1154" s="58"/>
      <c r="C1154" s="205"/>
      <c r="D1154" s="205"/>
      <c r="G1154" s="8"/>
      <c r="H1154" s="8"/>
      <c r="I1154" s="8"/>
      <c r="J1154" s="8"/>
      <c r="K1154" s="58"/>
      <c r="L1154" s="8"/>
      <c r="M1154" s="8"/>
      <c r="N1154" s="8"/>
      <c r="P1154" s="8"/>
      <c r="Q1154" s="10"/>
      <c r="R1154" s="10"/>
      <c r="S1154" s="8"/>
      <c r="T1154" s="8"/>
      <c r="U1154" s="8"/>
      <c r="V1154" s="8"/>
      <c r="W1154" s="8"/>
    </row>
    <row r="1155" spans="2:23" s="9" customFormat="1">
      <c r="B1155" s="58"/>
      <c r="C1155" s="205"/>
      <c r="D1155" s="205"/>
      <c r="G1155" s="8"/>
      <c r="H1155" s="8"/>
      <c r="I1155" s="8"/>
      <c r="J1155" s="8"/>
      <c r="K1155" s="58"/>
      <c r="L1155" s="8"/>
      <c r="M1155" s="8"/>
      <c r="N1155" s="8"/>
      <c r="P1155" s="8"/>
      <c r="Q1155" s="10"/>
      <c r="R1155" s="10"/>
      <c r="S1155" s="8"/>
      <c r="T1155" s="8"/>
      <c r="U1155" s="8"/>
      <c r="V1155" s="8"/>
      <c r="W1155" s="8"/>
    </row>
    <row r="1156" spans="2:23" s="9" customFormat="1">
      <c r="B1156" s="58"/>
      <c r="C1156" s="205"/>
      <c r="D1156" s="205"/>
      <c r="G1156" s="8"/>
      <c r="H1156" s="8"/>
      <c r="I1156" s="8"/>
      <c r="J1156" s="8"/>
      <c r="K1156" s="58"/>
      <c r="L1156" s="8"/>
      <c r="M1156" s="8"/>
      <c r="N1156" s="8"/>
      <c r="P1156" s="8"/>
      <c r="Q1156" s="10"/>
      <c r="R1156" s="10"/>
      <c r="S1156" s="8"/>
      <c r="T1156" s="8"/>
      <c r="U1156" s="8"/>
      <c r="V1156" s="8"/>
      <c r="W1156" s="8"/>
    </row>
    <row r="1157" spans="2:23" s="9" customFormat="1">
      <c r="B1157" s="58"/>
      <c r="C1157" s="205"/>
      <c r="D1157" s="205"/>
      <c r="G1157" s="8"/>
      <c r="H1157" s="8"/>
      <c r="I1157" s="8"/>
      <c r="J1157" s="8"/>
      <c r="K1157" s="58"/>
      <c r="L1157" s="8"/>
      <c r="M1157" s="8"/>
      <c r="N1157" s="8"/>
      <c r="P1157" s="8"/>
      <c r="Q1157" s="10"/>
      <c r="R1157" s="10"/>
      <c r="S1157" s="8"/>
      <c r="T1157" s="8"/>
      <c r="U1157" s="8"/>
      <c r="V1157" s="8"/>
      <c r="W1157" s="8"/>
    </row>
    <row r="1158" spans="2:23" s="9" customFormat="1">
      <c r="B1158" s="58"/>
      <c r="C1158" s="205"/>
      <c r="D1158" s="205"/>
      <c r="G1158" s="8"/>
      <c r="H1158" s="8"/>
      <c r="I1158" s="8"/>
      <c r="J1158" s="8"/>
      <c r="K1158" s="58"/>
      <c r="L1158" s="8"/>
      <c r="M1158" s="8"/>
      <c r="N1158" s="8"/>
      <c r="P1158" s="8"/>
      <c r="Q1158" s="10"/>
      <c r="R1158" s="10"/>
      <c r="S1158" s="8"/>
      <c r="T1158" s="8"/>
      <c r="U1158" s="8"/>
      <c r="V1158" s="8"/>
      <c r="W1158" s="8"/>
    </row>
    <row r="1159" spans="2:23" s="9" customFormat="1">
      <c r="B1159" s="58"/>
      <c r="C1159" s="205"/>
      <c r="D1159" s="205"/>
      <c r="G1159" s="8"/>
      <c r="H1159" s="8"/>
      <c r="I1159" s="8"/>
      <c r="J1159" s="8"/>
      <c r="K1159" s="58"/>
      <c r="L1159" s="8"/>
      <c r="M1159" s="8"/>
      <c r="N1159" s="8"/>
      <c r="P1159" s="8"/>
      <c r="Q1159" s="10"/>
      <c r="R1159" s="10"/>
      <c r="S1159" s="8"/>
      <c r="T1159" s="8"/>
      <c r="U1159" s="8"/>
      <c r="V1159" s="8"/>
      <c r="W1159" s="8"/>
    </row>
    <row r="1160" spans="2:23" s="9" customFormat="1">
      <c r="B1160" s="58"/>
      <c r="C1160" s="205"/>
      <c r="D1160" s="205"/>
      <c r="G1160" s="8"/>
      <c r="H1160" s="8"/>
      <c r="I1160" s="8"/>
      <c r="J1160" s="8"/>
      <c r="K1160" s="58"/>
      <c r="L1160" s="8"/>
      <c r="M1160" s="8"/>
      <c r="N1160" s="8"/>
      <c r="P1160" s="8"/>
      <c r="Q1160" s="10"/>
      <c r="R1160" s="10"/>
      <c r="S1160" s="8"/>
      <c r="T1160" s="8"/>
      <c r="U1160" s="8"/>
      <c r="V1160" s="8"/>
      <c r="W1160" s="8"/>
    </row>
    <row r="1161" spans="2:23" s="9" customFormat="1">
      <c r="B1161" s="58"/>
      <c r="C1161" s="205"/>
      <c r="D1161" s="205"/>
      <c r="G1161" s="8"/>
      <c r="H1161" s="8"/>
      <c r="I1161" s="8"/>
      <c r="J1161" s="8"/>
      <c r="K1161" s="58"/>
      <c r="L1161" s="8"/>
      <c r="M1161" s="8"/>
      <c r="N1161" s="8"/>
      <c r="P1161" s="8"/>
      <c r="Q1161" s="10"/>
      <c r="R1161" s="10"/>
      <c r="S1161" s="8"/>
      <c r="T1161" s="8"/>
      <c r="U1161" s="8"/>
      <c r="V1161" s="8"/>
      <c r="W1161" s="8"/>
    </row>
    <row r="1162" spans="2:23" s="9" customFormat="1">
      <c r="B1162" s="58"/>
      <c r="C1162" s="205"/>
      <c r="D1162" s="205"/>
      <c r="G1162" s="8"/>
      <c r="H1162" s="8"/>
      <c r="I1162" s="8"/>
      <c r="J1162" s="8"/>
      <c r="K1162" s="58"/>
      <c r="L1162" s="8"/>
      <c r="M1162" s="8"/>
      <c r="N1162" s="8"/>
      <c r="P1162" s="8"/>
      <c r="Q1162" s="10"/>
      <c r="R1162" s="10"/>
      <c r="S1162" s="8"/>
      <c r="T1162" s="8"/>
      <c r="U1162" s="8"/>
      <c r="V1162" s="8"/>
      <c r="W1162" s="8"/>
    </row>
    <row r="1163" spans="2:23" s="9" customFormat="1">
      <c r="B1163" s="58"/>
      <c r="C1163" s="205"/>
      <c r="D1163" s="205"/>
      <c r="G1163" s="8"/>
      <c r="H1163" s="8"/>
      <c r="I1163" s="8"/>
      <c r="J1163" s="8"/>
      <c r="K1163" s="58"/>
      <c r="L1163" s="8"/>
      <c r="M1163" s="8"/>
      <c r="N1163" s="8"/>
      <c r="P1163" s="8"/>
      <c r="Q1163" s="10"/>
      <c r="R1163" s="10"/>
      <c r="S1163" s="8"/>
      <c r="T1163" s="8"/>
      <c r="U1163" s="8"/>
      <c r="V1163" s="8"/>
      <c r="W1163" s="8"/>
    </row>
    <row r="1164" spans="2:23" s="9" customFormat="1">
      <c r="B1164" s="58"/>
      <c r="C1164" s="205"/>
      <c r="D1164" s="205"/>
      <c r="G1164" s="8"/>
      <c r="H1164" s="8"/>
      <c r="I1164" s="8"/>
      <c r="J1164" s="8"/>
      <c r="K1164" s="58"/>
      <c r="L1164" s="8"/>
      <c r="M1164" s="8"/>
      <c r="N1164" s="8"/>
      <c r="P1164" s="8"/>
      <c r="Q1164" s="10"/>
      <c r="R1164" s="10"/>
      <c r="S1164" s="8"/>
      <c r="T1164" s="8"/>
      <c r="U1164" s="8"/>
      <c r="V1164" s="8"/>
      <c r="W1164" s="8"/>
    </row>
    <row r="1165" spans="2:23" s="9" customFormat="1">
      <c r="B1165" s="58"/>
      <c r="C1165" s="205"/>
      <c r="D1165" s="205"/>
      <c r="G1165" s="8"/>
      <c r="H1165" s="8"/>
      <c r="I1165" s="8"/>
      <c r="J1165" s="8"/>
      <c r="K1165" s="58"/>
      <c r="L1165" s="8"/>
      <c r="M1165" s="8"/>
      <c r="N1165" s="8"/>
      <c r="P1165" s="8"/>
      <c r="Q1165" s="10"/>
      <c r="R1165" s="10"/>
      <c r="S1165" s="8"/>
      <c r="T1165" s="8"/>
      <c r="U1165" s="8"/>
      <c r="V1165" s="8"/>
      <c r="W1165" s="8"/>
    </row>
    <row r="1166" spans="2:23" s="9" customFormat="1">
      <c r="B1166" s="58"/>
      <c r="C1166" s="205"/>
      <c r="D1166" s="205"/>
      <c r="G1166" s="8"/>
      <c r="H1166" s="8"/>
      <c r="I1166" s="8"/>
      <c r="J1166" s="8"/>
      <c r="K1166" s="58"/>
      <c r="L1166" s="8"/>
      <c r="M1166" s="8"/>
      <c r="N1166" s="8"/>
      <c r="P1166" s="8"/>
      <c r="Q1166" s="10"/>
      <c r="R1166" s="10"/>
      <c r="S1166" s="8"/>
      <c r="T1166" s="8"/>
      <c r="U1166" s="8"/>
      <c r="V1166" s="8"/>
      <c r="W1166" s="8"/>
    </row>
    <row r="1167" spans="2:23" s="9" customFormat="1">
      <c r="B1167" s="58"/>
      <c r="C1167" s="205"/>
      <c r="D1167" s="205"/>
      <c r="G1167" s="8"/>
      <c r="H1167" s="8"/>
      <c r="I1167" s="8"/>
      <c r="J1167" s="8"/>
      <c r="K1167" s="58"/>
      <c r="L1167" s="8"/>
      <c r="M1167" s="8"/>
      <c r="N1167" s="8"/>
      <c r="P1167" s="8"/>
      <c r="Q1167" s="10"/>
      <c r="R1167" s="10"/>
      <c r="S1167" s="8"/>
      <c r="T1167" s="8"/>
      <c r="U1167" s="8"/>
      <c r="V1167" s="8"/>
      <c r="W1167" s="8"/>
    </row>
    <row r="1168" spans="2:23" s="9" customFormat="1">
      <c r="B1168" s="58"/>
      <c r="C1168" s="205"/>
      <c r="D1168" s="205"/>
      <c r="G1168" s="8"/>
      <c r="H1168" s="8"/>
      <c r="I1168" s="8"/>
      <c r="J1168" s="8"/>
      <c r="K1168" s="58"/>
      <c r="L1168" s="8"/>
      <c r="M1168" s="8"/>
      <c r="N1168" s="8"/>
      <c r="P1168" s="8"/>
      <c r="Q1168" s="10"/>
      <c r="R1168" s="10"/>
      <c r="S1168" s="8"/>
      <c r="T1168" s="8"/>
      <c r="U1168" s="8"/>
      <c r="V1168" s="8"/>
      <c r="W1168" s="8"/>
    </row>
    <row r="1169" spans="2:23" s="9" customFormat="1">
      <c r="B1169" s="58"/>
      <c r="C1169" s="205"/>
      <c r="D1169" s="205"/>
      <c r="G1169" s="8"/>
      <c r="H1169" s="8"/>
      <c r="I1169" s="8"/>
      <c r="J1169" s="8"/>
      <c r="K1169" s="58"/>
      <c r="L1169" s="8"/>
      <c r="M1169" s="8"/>
      <c r="N1169" s="8"/>
      <c r="P1169" s="8"/>
      <c r="Q1169" s="10"/>
      <c r="R1169" s="10"/>
      <c r="S1169" s="8"/>
      <c r="T1169" s="8"/>
      <c r="U1169" s="8"/>
      <c r="V1169" s="8"/>
      <c r="W1169" s="8"/>
    </row>
    <row r="1170" spans="2:23" s="9" customFormat="1">
      <c r="B1170" s="58"/>
      <c r="C1170" s="205"/>
      <c r="D1170" s="205"/>
      <c r="G1170" s="8"/>
      <c r="H1170" s="8"/>
      <c r="I1170" s="8"/>
      <c r="J1170" s="8"/>
      <c r="K1170" s="58"/>
      <c r="L1170" s="8"/>
      <c r="M1170" s="8"/>
      <c r="N1170" s="8"/>
      <c r="P1170" s="8"/>
      <c r="Q1170" s="10"/>
      <c r="R1170" s="10"/>
      <c r="S1170" s="8"/>
      <c r="T1170" s="8"/>
      <c r="U1170" s="8"/>
      <c r="V1170" s="8"/>
      <c r="W1170" s="8"/>
    </row>
    <row r="1171" spans="2:23" s="9" customFormat="1">
      <c r="B1171" s="58"/>
      <c r="C1171" s="205"/>
      <c r="D1171" s="205"/>
      <c r="G1171" s="8"/>
      <c r="H1171" s="8"/>
      <c r="I1171" s="8"/>
      <c r="J1171" s="8"/>
      <c r="K1171" s="58"/>
      <c r="L1171" s="8"/>
      <c r="M1171" s="8"/>
      <c r="N1171" s="8"/>
      <c r="P1171" s="8"/>
      <c r="Q1171" s="10"/>
      <c r="R1171" s="10"/>
      <c r="S1171" s="8"/>
      <c r="T1171" s="8"/>
      <c r="U1171" s="8"/>
      <c r="V1171" s="8"/>
      <c r="W1171" s="8"/>
    </row>
    <row r="1172" spans="2:23" s="9" customFormat="1">
      <c r="B1172" s="58"/>
      <c r="C1172" s="205"/>
      <c r="D1172" s="205"/>
      <c r="G1172" s="8"/>
      <c r="H1172" s="8"/>
      <c r="I1172" s="8"/>
      <c r="J1172" s="8"/>
      <c r="K1172" s="58"/>
      <c r="L1172" s="8"/>
      <c r="M1172" s="8"/>
      <c r="N1172" s="8"/>
      <c r="P1172" s="8"/>
      <c r="Q1172" s="10"/>
      <c r="R1172" s="10"/>
      <c r="S1172" s="8"/>
      <c r="T1172" s="8"/>
      <c r="U1172" s="8"/>
      <c r="V1172" s="8"/>
      <c r="W1172" s="8"/>
    </row>
    <row r="1173" spans="2:23" s="9" customFormat="1">
      <c r="B1173" s="58"/>
      <c r="C1173" s="205"/>
      <c r="D1173" s="205"/>
      <c r="G1173" s="8"/>
      <c r="H1173" s="8"/>
      <c r="I1173" s="8"/>
      <c r="J1173" s="8"/>
      <c r="K1173" s="58"/>
      <c r="L1173" s="8"/>
      <c r="M1173" s="8"/>
      <c r="N1173" s="8"/>
      <c r="P1173" s="8"/>
      <c r="Q1173" s="10"/>
      <c r="R1173" s="10"/>
      <c r="S1173" s="8"/>
      <c r="T1173" s="8"/>
      <c r="U1173" s="8"/>
      <c r="V1173" s="8"/>
      <c r="W1173" s="8"/>
    </row>
    <row r="1174" spans="2:23" s="9" customFormat="1">
      <c r="B1174" s="58"/>
      <c r="C1174" s="205"/>
      <c r="D1174" s="205"/>
      <c r="G1174" s="8"/>
      <c r="H1174" s="8"/>
      <c r="I1174" s="8"/>
      <c r="J1174" s="8"/>
      <c r="K1174" s="58"/>
      <c r="L1174" s="8"/>
      <c r="M1174" s="8"/>
      <c r="N1174" s="8"/>
      <c r="P1174" s="8"/>
      <c r="Q1174" s="10"/>
      <c r="R1174" s="10"/>
      <c r="S1174" s="8"/>
      <c r="T1174" s="8"/>
      <c r="U1174" s="8"/>
      <c r="V1174" s="8"/>
      <c r="W1174" s="8"/>
    </row>
    <row r="1175" spans="2:23" s="9" customFormat="1">
      <c r="B1175" s="58"/>
      <c r="C1175" s="205"/>
      <c r="D1175" s="205"/>
      <c r="G1175" s="8"/>
      <c r="H1175" s="8"/>
      <c r="I1175" s="8"/>
      <c r="J1175" s="8"/>
      <c r="K1175" s="58"/>
      <c r="L1175" s="8"/>
      <c r="M1175" s="8"/>
      <c r="N1175" s="8"/>
      <c r="P1175" s="8"/>
      <c r="Q1175" s="10"/>
      <c r="R1175" s="10"/>
      <c r="S1175" s="8"/>
      <c r="T1175" s="8"/>
      <c r="U1175" s="8"/>
      <c r="V1175" s="8"/>
      <c r="W1175" s="8"/>
    </row>
    <row r="1176" spans="2:23" s="9" customFormat="1">
      <c r="B1176" s="58"/>
      <c r="C1176" s="205"/>
      <c r="D1176" s="205"/>
      <c r="G1176" s="8"/>
      <c r="H1176" s="8"/>
      <c r="I1176" s="8"/>
      <c r="J1176" s="8"/>
      <c r="K1176" s="58"/>
      <c r="L1176" s="8"/>
      <c r="M1176" s="8"/>
      <c r="N1176" s="8"/>
      <c r="P1176" s="8"/>
      <c r="Q1176" s="10"/>
      <c r="R1176" s="10"/>
      <c r="S1176" s="8"/>
      <c r="T1176" s="8"/>
      <c r="U1176" s="8"/>
      <c r="V1176" s="8"/>
      <c r="W1176" s="8"/>
    </row>
    <row r="1177" spans="2:23" s="9" customFormat="1">
      <c r="B1177" s="58"/>
      <c r="C1177" s="205"/>
      <c r="D1177" s="205"/>
      <c r="G1177" s="8"/>
      <c r="H1177" s="8"/>
      <c r="I1177" s="8"/>
      <c r="J1177" s="8"/>
      <c r="K1177" s="58"/>
      <c r="L1177" s="8"/>
      <c r="M1177" s="8"/>
      <c r="N1177" s="8"/>
      <c r="P1177" s="8"/>
      <c r="Q1177" s="10"/>
      <c r="R1177" s="10"/>
      <c r="S1177" s="8"/>
      <c r="T1177" s="8"/>
      <c r="U1177" s="8"/>
      <c r="V1177" s="8"/>
      <c r="W1177" s="8"/>
    </row>
    <row r="1178" spans="2:23" s="9" customFormat="1">
      <c r="B1178" s="58"/>
      <c r="C1178" s="205"/>
      <c r="D1178" s="205"/>
      <c r="G1178" s="8"/>
      <c r="H1178" s="8"/>
      <c r="I1178" s="8"/>
      <c r="J1178" s="8"/>
      <c r="K1178" s="58"/>
      <c r="L1178" s="8"/>
      <c r="M1178" s="8"/>
      <c r="N1178" s="8"/>
      <c r="P1178" s="8"/>
      <c r="Q1178" s="10"/>
      <c r="R1178" s="10"/>
      <c r="S1178" s="8"/>
      <c r="T1178" s="8"/>
      <c r="U1178" s="8"/>
      <c r="V1178" s="8"/>
      <c r="W1178" s="8"/>
    </row>
    <row r="1179" spans="2:23" s="9" customFormat="1">
      <c r="B1179" s="58"/>
      <c r="C1179" s="205"/>
      <c r="D1179" s="205"/>
      <c r="G1179" s="8"/>
      <c r="H1179" s="8"/>
      <c r="I1179" s="8"/>
      <c r="J1179" s="8"/>
      <c r="K1179" s="58"/>
      <c r="L1179" s="8"/>
      <c r="M1179" s="8"/>
      <c r="N1179" s="8"/>
      <c r="P1179" s="8"/>
      <c r="Q1179" s="10"/>
      <c r="R1179" s="10"/>
      <c r="S1179" s="8"/>
      <c r="T1179" s="8"/>
      <c r="U1179" s="8"/>
      <c r="V1179" s="8"/>
      <c r="W1179" s="8"/>
    </row>
    <row r="1180" spans="2:23" s="9" customFormat="1">
      <c r="B1180" s="58"/>
      <c r="C1180" s="205"/>
      <c r="D1180" s="205"/>
      <c r="G1180" s="8"/>
      <c r="H1180" s="8"/>
      <c r="I1180" s="8"/>
      <c r="J1180" s="8"/>
      <c r="K1180" s="58"/>
      <c r="L1180" s="8"/>
      <c r="M1180" s="8"/>
      <c r="N1180" s="8"/>
      <c r="P1180" s="8"/>
      <c r="Q1180" s="10"/>
      <c r="R1180" s="10"/>
      <c r="S1180" s="8"/>
      <c r="T1180" s="8"/>
      <c r="U1180" s="8"/>
      <c r="V1180" s="8"/>
      <c r="W1180" s="8"/>
    </row>
    <row r="1181" spans="2:23" s="9" customFormat="1">
      <c r="B1181" s="58"/>
      <c r="C1181" s="205"/>
      <c r="D1181" s="205"/>
      <c r="G1181" s="8"/>
      <c r="H1181" s="8"/>
      <c r="I1181" s="8"/>
      <c r="J1181" s="8"/>
      <c r="K1181" s="58"/>
      <c r="L1181" s="8"/>
      <c r="M1181" s="8"/>
      <c r="N1181" s="8"/>
      <c r="P1181" s="8"/>
      <c r="Q1181" s="10"/>
      <c r="R1181" s="10"/>
      <c r="S1181" s="8"/>
      <c r="T1181" s="8"/>
      <c r="U1181" s="8"/>
      <c r="V1181" s="8"/>
      <c r="W1181" s="8"/>
    </row>
    <row r="1182" spans="2:23" s="9" customFormat="1">
      <c r="B1182" s="58"/>
      <c r="C1182" s="205"/>
      <c r="D1182" s="205"/>
      <c r="G1182" s="8"/>
      <c r="H1182" s="8"/>
      <c r="I1182" s="8"/>
      <c r="J1182" s="8"/>
      <c r="K1182" s="58"/>
      <c r="L1182" s="8"/>
      <c r="M1182" s="8"/>
      <c r="N1182" s="8"/>
      <c r="P1182" s="8"/>
      <c r="Q1182" s="10"/>
      <c r="R1182" s="10"/>
      <c r="S1182" s="8"/>
      <c r="T1182" s="8"/>
      <c r="U1182" s="8"/>
      <c r="V1182" s="8"/>
      <c r="W1182" s="8"/>
    </row>
    <row r="1183" spans="2:23" s="9" customFormat="1">
      <c r="B1183" s="58"/>
      <c r="C1183" s="205"/>
      <c r="D1183" s="205"/>
      <c r="G1183" s="8"/>
      <c r="H1183" s="8"/>
      <c r="I1183" s="8"/>
      <c r="J1183" s="8"/>
      <c r="K1183" s="58"/>
      <c r="L1183" s="8"/>
      <c r="M1183" s="8"/>
      <c r="N1183" s="8"/>
      <c r="P1183" s="8"/>
      <c r="Q1183" s="10"/>
      <c r="R1183" s="10"/>
      <c r="S1183" s="8"/>
      <c r="T1183" s="8"/>
      <c r="U1183" s="8"/>
      <c r="V1183" s="8"/>
      <c r="W1183" s="8"/>
    </row>
    <row r="1184" spans="2:23" s="9" customFormat="1">
      <c r="B1184" s="58"/>
      <c r="C1184" s="205"/>
      <c r="D1184" s="205"/>
      <c r="G1184" s="8"/>
      <c r="H1184" s="8"/>
      <c r="I1184" s="8"/>
      <c r="J1184" s="8"/>
      <c r="K1184" s="58"/>
      <c r="L1184" s="8"/>
      <c r="M1184" s="8"/>
      <c r="N1184" s="8"/>
      <c r="P1184" s="8"/>
      <c r="Q1184" s="10"/>
      <c r="R1184" s="10"/>
      <c r="S1184" s="8"/>
      <c r="T1184" s="8"/>
      <c r="U1184" s="8"/>
      <c r="V1184" s="8"/>
      <c r="W1184" s="8"/>
    </row>
    <row r="1185" spans="2:23" s="9" customFormat="1">
      <c r="B1185" s="58"/>
      <c r="C1185" s="205"/>
      <c r="D1185" s="205"/>
      <c r="G1185" s="8"/>
      <c r="H1185" s="8"/>
      <c r="I1185" s="8"/>
      <c r="J1185" s="8"/>
      <c r="K1185" s="58"/>
      <c r="L1185" s="8"/>
      <c r="M1185" s="8"/>
      <c r="N1185" s="8"/>
      <c r="P1185" s="8"/>
      <c r="Q1185" s="10"/>
      <c r="R1185" s="10"/>
      <c r="S1185" s="8"/>
      <c r="T1185" s="8"/>
      <c r="U1185" s="8"/>
      <c r="V1185" s="8"/>
      <c r="W1185" s="8"/>
    </row>
    <row r="1186" spans="2:23" s="9" customFormat="1">
      <c r="B1186" s="58"/>
      <c r="C1186" s="205"/>
      <c r="D1186" s="205"/>
      <c r="G1186" s="8"/>
      <c r="H1186" s="8"/>
      <c r="I1186" s="8"/>
      <c r="J1186" s="8"/>
      <c r="K1186" s="58"/>
      <c r="L1186" s="8"/>
      <c r="M1186" s="8"/>
      <c r="N1186" s="8"/>
      <c r="P1186" s="8"/>
      <c r="Q1186" s="10"/>
      <c r="R1186" s="10"/>
      <c r="S1186" s="8"/>
      <c r="T1186" s="8"/>
      <c r="U1186" s="8"/>
      <c r="V1186" s="8"/>
      <c r="W1186" s="8"/>
    </row>
    <row r="1187" spans="2:23" s="9" customFormat="1">
      <c r="B1187" s="58"/>
      <c r="C1187" s="205"/>
      <c r="D1187" s="205"/>
      <c r="G1187" s="8"/>
      <c r="H1187" s="8"/>
      <c r="I1187" s="8"/>
      <c r="J1187" s="8"/>
      <c r="K1187" s="58"/>
      <c r="L1187" s="8"/>
      <c r="M1187" s="8"/>
      <c r="N1187" s="8"/>
      <c r="P1187" s="8"/>
      <c r="Q1187" s="10"/>
      <c r="R1187" s="10"/>
      <c r="S1187" s="8"/>
      <c r="T1187" s="8"/>
      <c r="U1187" s="8"/>
      <c r="V1187" s="8"/>
      <c r="W1187" s="8"/>
    </row>
    <row r="1188" spans="2:23" s="9" customFormat="1">
      <c r="B1188" s="58"/>
      <c r="C1188" s="205"/>
      <c r="D1188" s="205"/>
      <c r="G1188" s="8"/>
      <c r="H1188" s="8"/>
      <c r="I1188" s="8"/>
      <c r="J1188" s="8"/>
      <c r="K1188" s="58"/>
      <c r="L1188" s="8"/>
      <c r="M1188" s="8"/>
      <c r="N1188" s="8"/>
      <c r="P1188" s="8"/>
      <c r="Q1188" s="10"/>
      <c r="R1188" s="10"/>
      <c r="S1188" s="8"/>
      <c r="T1188" s="8"/>
      <c r="U1188" s="8"/>
      <c r="V1188" s="8"/>
      <c r="W1188" s="8"/>
    </row>
    <row r="1189" spans="2:23" s="9" customFormat="1">
      <c r="B1189" s="58"/>
      <c r="C1189" s="205"/>
      <c r="D1189" s="205"/>
      <c r="G1189" s="8"/>
      <c r="H1189" s="8"/>
      <c r="I1189" s="8"/>
      <c r="J1189" s="8"/>
      <c r="K1189" s="58"/>
      <c r="L1189" s="8"/>
      <c r="M1189" s="8"/>
      <c r="N1189" s="8"/>
      <c r="P1189" s="8"/>
      <c r="Q1189" s="10"/>
      <c r="R1189" s="10"/>
      <c r="S1189" s="8"/>
      <c r="T1189" s="8"/>
      <c r="U1189" s="8"/>
      <c r="V1189" s="8"/>
      <c r="W1189" s="8"/>
    </row>
    <row r="1190" spans="2:23" s="9" customFormat="1">
      <c r="B1190" s="58"/>
      <c r="C1190" s="205"/>
      <c r="D1190" s="205"/>
      <c r="G1190" s="8"/>
      <c r="H1190" s="8"/>
      <c r="I1190" s="8"/>
      <c r="J1190" s="8"/>
      <c r="K1190" s="58"/>
      <c r="L1190" s="8"/>
      <c r="M1190" s="8"/>
      <c r="N1190" s="8"/>
      <c r="P1190" s="8"/>
      <c r="Q1190" s="10"/>
      <c r="R1190" s="10"/>
      <c r="S1190" s="8"/>
      <c r="T1190" s="8"/>
      <c r="U1190" s="8"/>
      <c r="V1190" s="8"/>
      <c r="W1190" s="8"/>
    </row>
    <row r="1191" spans="2:23" s="9" customFormat="1">
      <c r="B1191" s="58"/>
      <c r="C1191" s="205"/>
      <c r="D1191" s="205"/>
      <c r="G1191" s="8"/>
      <c r="H1191" s="8"/>
      <c r="I1191" s="8"/>
      <c r="J1191" s="8"/>
      <c r="K1191" s="58"/>
      <c r="L1191" s="8"/>
      <c r="M1191" s="8"/>
      <c r="N1191" s="8"/>
      <c r="P1191" s="8"/>
      <c r="Q1191" s="10"/>
      <c r="R1191" s="10"/>
      <c r="S1191" s="8"/>
      <c r="T1191" s="8"/>
      <c r="U1191" s="8"/>
      <c r="V1191" s="8"/>
      <c r="W1191" s="8"/>
    </row>
    <row r="1192" spans="2:23" s="9" customFormat="1">
      <c r="B1192" s="58"/>
      <c r="C1192" s="205"/>
      <c r="D1192" s="205"/>
      <c r="G1192" s="8"/>
      <c r="H1192" s="8"/>
      <c r="I1192" s="8"/>
      <c r="J1192" s="8"/>
      <c r="K1192" s="58"/>
      <c r="L1192" s="8"/>
      <c r="M1192" s="8"/>
      <c r="N1192" s="8"/>
      <c r="P1192" s="8"/>
      <c r="Q1192" s="10"/>
      <c r="R1192" s="10"/>
      <c r="S1192" s="8"/>
      <c r="T1192" s="8"/>
      <c r="U1192" s="8"/>
      <c r="V1192" s="8"/>
      <c r="W1192" s="8"/>
    </row>
    <row r="1193" spans="2:23" s="9" customFormat="1">
      <c r="B1193" s="58"/>
      <c r="C1193" s="205"/>
      <c r="D1193" s="205"/>
      <c r="G1193" s="8"/>
      <c r="H1193" s="8"/>
      <c r="I1193" s="8"/>
      <c r="J1193" s="8"/>
      <c r="K1193" s="58"/>
      <c r="L1193" s="8"/>
      <c r="M1193" s="8"/>
      <c r="N1193" s="8"/>
      <c r="P1193" s="8"/>
      <c r="Q1193" s="10"/>
      <c r="R1193" s="10"/>
      <c r="S1193" s="8"/>
      <c r="T1193" s="8"/>
      <c r="U1193" s="8"/>
      <c r="V1193" s="8"/>
      <c r="W1193" s="8"/>
    </row>
    <row r="1194" spans="2:23" s="9" customFormat="1">
      <c r="B1194" s="58"/>
      <c r="C1194" s="205"/>
      <c r="D1194" s="205"/>
      <c r="G1194" s="8"/>
      <c r="H1194" s="8"/>
      <c r="I1194" s="8"/>
      <c r="J1194" s="8"/>
      <c r="K1194" s="58"/>
      <c r="L1194" s="8"/>
      <c r="M1194" s="8"/>
      <c r="N1194" s="8"/>
      <c r="P1194" s="8"/>
      <c r="Q1194" s="10"/>
      <c r="R1194" s="10"/>
      <c r="S1194" s="8"/>
      <c r="T1194" s="8"/>
      <c r="U1194" s="8"/>
      <c r="V1194" s="8"/>
      <c r="W1194" s="8"/>
    </row>
    <row r="1195" spans="2:23" s="9" customFormat="1">
      <c r="B1195" s="58"/>
      <c r="C1195" s="205"/>
      <c r="D1195" s="205"/>
      <c r="G1195" s="8"/>
      <c r="H1195" s="8"/>
      <c r="I1195" s="8"/>
      <c r="J1195" s="8"/>
      <c r="K1195" s="58"/>
      <c r="L1195" s="8"/>
      <c r="M1195" s="8"/>
      <c r="N1195" s="8"/>
      <c r="P1195" s="8"/>
      <c r="Q1195" s="10"/>
      <c r="R1195" s="10"/>
      <c r="S1195" s="8"/>
      <c r="T1195" s="8"/>
      <c r="U1195" s="8"/>
      <c r="V1195" s="8"/>
      <c r="W1195" s="8"/>
    </row>
    <row r="1196" spans="2:23" s="9" customFormat="1">
      <c r="B1196" s="58"/>
      <c r="C1196" s="205"/>
      <c r="D1196" s="205"/>
      <c r="G1196" s="8"/>
      <c r="H1196" s="8"/>
      <c r="I1196" s="8"/>
      <c r="J1196" s="8"/>
      <c r="K1196" s="58"/>
      <c r="L1196" s="8"/>
      <c r="M1196" s="8"/>
      <c r="N1196" s="8"/>
      <c r="P1196" s="8"/>
      <c r="Q1196" s="10"/>
      <c r="R1196" s="10"/>
      <c r="S1196" s="8"/>
      <c r="T1196" s="8"/>
      <c r="U1196" s="8"/>
      <c r="V1196" s="8"/>
      <c r="W1196" s="8"/>
    </row>
    <row r="1197" spans="2:23" s="9" customFormat="1">
      <c r="B1197" s="58"/>
      <c r="C1197" s="205"/>
      <c r="D1197" s="205"/>
      <c r="G1197" s="8"/>
      <c r="H1197" s="8"/>
      <c r="I1197" s="8"/>
      <c r="J1197" s="8"/>
      <c r="K1197" s="58"/>
      <c r="L1197" s="8"/>
      <c r="M1197" s="8"/>
      <c r="N1197" s="8"/>
      <c r="P1197" s="8"/>
      <c r="Q1197" s="10"/>
      <c r="R1197" s="10"/>
      <c r="S1197" s="8"/>
      <c r="T1197" s="8"/>
      <c r="U1197" s="8"/>
      <c r="V1197" s="8"/>
      <c r="W1197" s="8"/>
    </row>
    <row r="1198" spans="2:23" s="9" customFormat="1">
      <c r="B1198" s="58"/>
      <c r="C1198" s="205"/>
      <c r="D1198" s="205"/>
      <c r="G1198" s="8"/>
      <c r="H1198" s="8"/>
      <c r="I1198" s="8"/>
      <c r="J1198" s="8"/>
      <c r="K1198" s="58"/>
      <c r="L1198" s="8"/>
      <c r="M1198" s="8"/>
      <c r="N1198" s="8"/>
      <c r="P1198" s="8"/>
      <c r="Q1198" s="10"/>
      <c r="R1198" s="10"/>
      <c r="S1198" s="8"/>
      <c r="T1198" s="8"/>
      <c r="U1198" s="8"/>
      <c r="V1198" s="8"/>
      <c r="W1198" s="8"/>
    </row>
    <row r="1199" spans="2:23" s="9" customFormat="1">
      <c r="B1199" s="58"/>
      <c r="C1199" s="205"/>
      <c r="D1199" s="205"/>
      <c r="G1199" s="8"/>
      <c r="H1199" s="8"/>
      <c r="I1199" s="8"/>
      <c r="J1199" s="8"/>
      <c r="K1199" s="58"/>
      <c r="L1199" s="8"/>
      <c r="M1199" s="8"/>
      <c r="N1199" s="8"/>
      <c r="P1199" s="8"/>
      <c r="Q1199" s="10"/>
      <c r="R1199" s="10"/>
      <c r="S1199" s="8"/>
      <c r="T1199" s="8"/>
      <c r="U1199" s="8"/>
      <c r="V1199" s="8"/>
      <c r="W1199" s="8"/>
    </row>
    <row r="1200" spans="2:23" s="9" customFormat="1">
      <c r="B1200" s="58"/>
      <c r="C1200" s="205"/>
      <c r="D1200" s="205"/>
      <c r="G1200" s="8"/>
      <c r="H1200" s="8"/>
      <c r="I1200" s="8"/>
      <c r="J1200" s="8"/>
      <c r="K1200" s="58"/>
      <c r="L1200" s="8"/>
      <c r="M1200" s="8"/>
      <c r="N1200" s="8"/>
      <c r="P1200" s="8"/>
      <c r="Q1200" s="10"/>
      <c r="R1200" s="10"/>
      <c r="S1200" s="8"/>
      <c r="T1200" s="8"/>
      <c r="U1200" s="8"/>
      <c r="V1200" s="8"/>
      <c r="W1200" s="8"/>
    </row>
    <row r="1201" spans="2:23" s="9" customFormat="1">
      <c r="B1201" s="58"/>
      <c r="C1201" s="205"/>
      <c r="D1201" s="205"/>
      <c r="G1201" s="8"/>
      <c r="H1201" s="8"/>
      <c r="I1201" s="8"/>
      <c r="J1201" s="8"/>
      <c r="K1201" s="58"/>
      <c r="L1201" s="8"/>
      <c r="M1201" s="8"/>
      <c r="N1201" s="8"/>
      <c r="P1201" s="8"/>
      <c r="Q1201" s="10"/>
      <c r="R1201" s="10"/>
      <c r="S1201" s="8"/>
      <c r="T1201" s="8"/>
      <c r="U1201" s="8"/>
      <c r="V1201" s="8"/>
      <c r="W1201" s="8"/>
    </row>
    <row r="1202" spans="2:23" s="9" customFormat="1">
      <c r="B1202" s="58"/>
      <c r="C1202" s="205"/>
      <c r="D1202" s="205"/>
      <c r="G1202" s="8"/>
      <c r="H1202" s="8"/>
      <c r="I1202" s="8"/>
      <c r="J1202" s="8"/>
      <c r="K1202" s="58"/>
      <c r="L1202" s="8"/>
      <c r="M1202" s="8"/>
      <c r="N1202" s="8"/>
      <c r="P1202" s="8"/>
      <c r="Q1202" s="10"/>
      <c r="R1202" s="10"/>
      <c r="S1202" s="8"/>
      <c r="T1202" s="8"/>
      <c r="U1202" s="8"/>
      <c r="V1202" s="8"/>
      <c r="W1202" s="8"/>
    </row>
    <row r="1203" spans="2:23" s="9" customFormat="1">
      <c r="B1203" s="58"/>
      <c r="C1203" s="205"/>
      <c r="D1203" s="205"/>
      <c r="G1203" s="8"/>
      <c r="H1203" s="8"/>
      <c r="I1203" s="8"/>
      <c r="J1203" s="8"/>
      <c r="K1203" s="58"/>
      <c r="L1203" s="8"/>
      <c r="M1203" s="8"/>
      <c r="N1203" s="8"/>
      <c r="P1203" s="8"/>
      <c r="Q1203" s="10"/>
      <c r="R1203" s="10"/>
      <c r="S1203" s="8"/>
      <c r="T1203" s="8"/>
      <c r="U1203" s="8"/>
      <c r="V1203" s="8"/>
      <c r="W1203" s="8"/>
    </row>
    <row r="1204" spans="2:23" s="9" customFormat="1">
      <c r="B1204" s="58"/>
      <c r="C1204" s="205"/>
      <c r="D1204" s="205"/>
      <c r="G1204" s="8"/>
      <c r="H1204" s="8"/>
      <c r="I1204" s="8"/>
      <c r="J1204" s="8"/>
      <c r="K1204" s="58"/>
      <c r="L1204" s="8"/>
      <c r="M1204" s="8"/>
      <c r="N1204" s="8"/>
      <c r="P1204" s="8"/>
      <c r="Q1204" s="10"/>
      <c r="R1204" s="10"/>
      <c r="S1204" s="8"/>
      <c r="T1204" s="8"/>
      <c r="U1204" s="8"/>
      <c r="V1204" s="8"/>
      <c r="W1204" s="8"/>
    </row>
    <row r="1205" spans="2:23" s="9" customFormat="1">
      <c r="B1205" s="58"/>
      <c r="C1205" s="205"/>
      <c r="D1205" s="205"/>
      <c r="G1205" s="8"/>
      <c r="H1205" s="8"/>
      <c r="I1205" s="8"/>
      <c r="J1205" s="8"/>
      <c r="K1205" s="58"/>
      <c r="L1205" s="8"/>
      <c r="M1205" s="8"/>
      <c r="N1205" s="8"/>
      <c r="P1205" s="8"/>
      <c r="Q1205" s="10"/>
      <c r="R1205" s="10"/>
      <c r="S1205" s="8"/>
      <c r="T1205" s="8"/>
      <c r="U1205" s="8"/>
      <c r="V1205" s="8"/>
      <c r="W1205" s="8"/>
    </row>
    <row r="1206" spans="2:23" s="9" customFormat="1">
      <c r="B1206" s="58"/>
      <c r="C1206" s="205"/>
      <c r="D1206" s="205"/>
      <c r="G1206" s="8"/>
      <c r="H1206" s="8"/>
      <c r="I1206" s="8"/>
      <c r="J1206" s="8"/>
      <c r="K1206" s="58"/>
      <c r="L1206" s="8"/>
      <c r="M1206" s="8"/>
      <c r="N1206" s="8"/>
      <c r="P1206" s="8"/>
      <c r="Q1206" s="10"/>
      <c r="R1206" s="10"/>
      <c r="S1206" s="8"/>
      <c r="T1206" s="8"/>
      <c r="U1206" s="8"/>
      <c r="V1206" s="8"/>
      <c r="W1206" s="8"/>
    </row>
    <row r="1207" spans="2:23" s="9" customFormat="1">
      <c r="B1207" s="58"/>
      <c r="C1207" s="205"/>
      <c r="D1207" s="205"/>
      <c r="G1207" s="8"/>
      <c r="H1207" s="8"/>
      <c r="I1207" s="8"/>
      <c r="J1207" s="8"/>
      <c r="K1207" s="58"/>
      <c r="L1207" s="8"/>
      <c r="M1207" s="8"/>
      <c r="N1207" s="8"/>
      <c r="P1207" s="8"/>
      <c r="Q1207" s="10"/>
      <c r="R1207" s="10"/>
      <c r="S1207" s="8"/>
      <c r="T1207" s="8"/>
      <c r="U1207" s="8"/>
      <c r="V1207" s="8"/>
      <c r="W1207" s="8"/>
    </row>
    <row r="1208" spans="2:23" s="9" customFormat="1">
      <c r="B1208" s="58"/>
      <c r="C1208" s="205"/>
      <c r="D1208" s="205"/>
      <c r="G1208" s="8"/>
      <c r="H1208" s="8"/>
      <c r="I1208" s="8"/>
      <c r="J1208" s="8"/>
      <c r="K1208" s="58"/>
      <c r="L1208" s="8"/>
      <c r="M1208" s="8"/>
      <c r="N1208" s="8"/>
      <c r="P1208" s="8"/>
      <c r="Q1208" s="10"/>
      <c r="R1208" s="10"/>
      <c r="S1208" s="8"/>
      <c r="T1208" s="8"/>
      <c r="U1208" s="8"/>
      <c r="V1208" s="8"/>
      <c r="W1208" s="8"/>
    </row>
    <row r="1209" spans="2:23" s="9" customFormat="1">
      <c r="B1209" s="58"/>
      <c r="C1209" s="205"/>
      <c r="D1209" s="205"/>
      <c r="G1209" s="8"/>
      <c r="H1209" s="8"/>
      <c r="I1209" s="8"/>
      <c r="J1209" s="8"/>
      <c r="K1209" s="58"/>
      <c r="L1209" s="8"/>
      <c r="M1209" s="8"/>
      <c r="N1209" s="8"/>
      <c r="P1209" s="8"/>
      <c r="Q1209" s="10"/>
      <c r="R1209" s="10"/>
      <c r="S1209" s="8"/>
      <c r="T1209" s="8"/>
      <c r="U1209" s="8"/>
      <c r="V1209" s="8"/>
      <c r="W1209" s="8"/>
    </row>
    <row r="1210" spans="2:23" s="9" customFormat="1">
      <c r="B1210" s="58"/>
      <c r="C1210" s="205"/>
      <c r="D1210" s="205"/>
      <c r="G1210" s="8"/>
      <c r="H1210" s="8"/>
      <c r="I1210" s="8"/>
      <c r="J1210" s="8"/>
      <c r="K1210" s="58"/>
      <c r="L1210" s="8"/>
      <c r="M1210" s="8"/>
      <c r="N1210" s="8"/>
      <c r="P1210" s="8"/>
      <c r="Q1210" s="10"/>
      <c r="R1210" s="10"/>
      <c r="S1210" s="8"/>
      <c r="T1210" s="8"/>
      <c r="U1210" s="8"/>
      <c r="V1210" s="8"/>
      <c r="W1210" s="8"/>
    </row>
    <row r="1211" spans="2:23" s="9" customFormat="1">
      <c r="B1211" s="58"/>
      <c r="C1211" s="205"/>
      <c r="D1211" s="205"/>
      <c r="G1211" s="8"/>
      <c r="H1211" s="8"/>
      <c r="I1211" s="8"/>
      <c r="J1211" s="8"/>
      <c r="K1211" s="58"/>
      <c r="L1211" s="8"/>
      <c r="M1211" s="8"/>
      <c r="N1211" s="8"/>
      <c r="P1211" s="8"/>
      <c r="Q1211" s="10"/>
      <c r="R1211" s="10"/>
      <c r="S1211" s="8"/>
      <c r="T1211" s="8"/>
      <c r="U1211" s="8"/>
      <c r="V1211" s="8"/>
      <c r="W1211" s="8"/>
    </row>
    <row r="1212" spans="2:23" s="9" customFormat="1">
      <c r="B1212" s="58"/>
      <c r="C1212" s="205"/>
      <c r="D1212" s="205"/>
      <c r="G1212" s="8"/>
      <c r="H1212" s="8"/>
      <c r="I1212" s="8"/>
      <c r="J1212" s="8"/>
      <c r="K1212" s="58"/>
      <c r="L1212" s="8"/>
      <c r="M1212" s="8"/>
      <c r="N1212" s="8"/>
      <c r="P1212" s="8"/>
      <c r="Q1212" s="10"/>
      <c r="R1212" s="10"/>
      <c r="S1212" s="8"/>
      <c r="T1212" s="8"/>
      <c r="U1212" s="8"/>
      <c r="V1212" s="8"/>
      <c r="W1212" s="8"/>
    </row>
    <row r="1213" spans="2:23" s="9" customFormat="1">
      <c r="B1213" s="58"/>
      <c r="C1213" s="205"/>
      <c r="D1213" s="205"/>
      <c r="G1213" s="8"/>
      <c r="H1213" s="8"/>
      <c r="I1213" s="8"/>
      <c r="J1213" s="8"/>
      <c r="K1213" s="58"/>
      <c r="L1213" s="8"/>
      <c r="M1213" s="8"/>
      <c r="N1213" s="8"/>
      <c r="P1213" s="8"/>
      <c r="Q1213" s="10"/>
      <c r="R1213" s="10"/>
      <c r="S1213" s="8"/>
      <c r="T1213" s="8"/>
      <c r="U1213" s="8"/>
      <c r="V1213" s="8"/>
      <c r="W1213" s="8"/>
    </row>
    <row r="1214" spans="2:23" s="9" customFormat="1">
      <c r="B1214" s="58"/>
      <c r="C1214" s="205"/>
      <c r="D1214" s="205"/>
      <c r="G1214" s="8"/>
      <c r="H1214" s="8"/>
      <c r="I1214" s="8"/>
      <c r="J1214" s="8"/>
      <c r="K1214" s="58"/>
      <c r="L1214" s="8"/>
      <c r="M1214" s="8"/>
      <c r="N1214" s="8"/>
      <c r="P1214" s="8"/>
      <c r="Q1214" s="10"/>
      <c r="R1214" s="10"/>
      <c r="S1214" s="8"/>
      <c r="T1214" s="8"/>
      <c r="U1214" s="8"/>
      <c r="V1214" s="8"/>
      <c r="W1214" s="8"/>
    </row>
    <row r="1215" spans="2:23" s="9" customFormat="1">
      <c r="B1215" s="58"/>
      <c r="C1215" s="205"/>
      <c r="D1215" s="205"/>
      <c r="G1215" s="8"/>
      <c r="H1215" s="8"/>
      <c r="I1215" s="8"/>
      <c r="J1215" s="8"/>
      <c r="K1215" s="58"/>
      <c r="L1215" s="8"/>
      <c r="M1215" s="8"/>
      <c r="N1215" s="8"/>
      <c r="P1215" s="8"/>
      <c r="Q1215" s="10"/>
      <c r="R1215" s="10"/>
      <c r="S1215" s="8"/>
      <c r="T1215" s="8"/>
      <c r="U1215" s="8"/>
      <c r="V1215" s="8"/>
      <c r="W1215" s="8"/>
    </row>
    <row r="1216" spans="2:23" s="9" customFormat="1">
      <c r="B1216" s="58"/>
      <c r="C1216" s="205"/>
      <c r="D1216" s="205"/>
      <c r="G1216" s="8"/>
      <c r="H1216" s="8"/>
      <c r="I1216" s="8"/>
      <c r="J1216" s="8"/>
      <c r="K1216" s="58"/>
      <c r="L1216" s="8"/>
      <c r="M1216" s="8"/>
      <c r="N1216" s="8"/>
      <c r="P1216" s="8"/>
      <c r="Q1216" s="10"/>
      <c r="R1216" s="10"/>
      <c r="S1216" s="8"/>
      <c r="T1216" s="8"/>
      <c r="U1216" s="8"/>
      <c r="V1216" s="8"/>
      <c r="W1216" s="8"/>
    </row>
    <row r="1217" spans="2:23" s="9" customFormat="1">
      <c r="B1217" s="58"/>
      <c r="C1217" s="205"/>
      <c r="D1217" s="205"/>
      <c r="G1217" s="8"/>
      <c r="H1217" s="8"/>
      <c r="I1217" s="8"/>
      <c r="J1217" s="8"/>
      <c r="K1217" s="58"/>
      <c r="L1217" s="8"/>
      <c r="M1217" s="8"/>
      <c r="N1217" s="8"/>
      <c r="P1217" s="8"/>
      <c r="Q1217" s="10"/>
      <c r="R1217" s="10"/>
      <c r="S1217" s="8"/>
      <c r="T1217" s="8"/>
      <c r="U1217" s="8"/>
      <c r="V1217" s="8"/>
      <c r="W1217" s="8"/>
    </row>
    <row r="1218" spans="2:23" s="9" customFormat="1">
      <c r="B1218" s="58"/>
      <c r="C1218" s="205"/>
      <c r="D1218" s="205"/>
      <c r="G1218" s="8"/>
      <c r="H1218" s="8"/>
      <c r="I1218" s="8"/>
      <c r="J1218" s="8"/>
      <c r="K1218" s="58"/>
      <c r="L1218" s="8"/>
      <c r="M1218" s="8"/>
      <c r="N1218" s="8"/>
      <c r="P1218" s="8"/>
      <c r="Q1218" s="10"/>
      <c r="R1218" s="10"/>
      <c r="S1218" s="8"/>
      <c r="T1218" s="8"/>
      <c r="U1218" s="8"/>
      <c r="V1218" s="8"/>
      <c r="W1218" s="8"/>
    </row>
    <row r="1219" spans="2:23" s="9" customFormat="1">
      <c r="B1219" s="58"/>
      <c r="C1219" s="205"/>
      <c r="D1219" s="205"/>
      <c r="G1219" s="8"/>
      <c r="H1219" s="8"/>
      <c r="I1219" s="8"/>
      <c r="J1219" s="8"/>
      <c r="K1219" s="58"/>
      <c r="L1219" s="8"/>
      <c r="M1219" s="8"/>
      <c r="N1219" s="8"/>
      <c r="P1219" s="8"/>
      <c r="Q1219" s="10"/>
      <c r="R1219" s="10"/>
      <c r="S1219" s="8"/>
      <c r="T1219" s="8"/>
      <c r="U1219" s="8"/>
      <c r="V1219" s="8"/>
      <c r="W1219" s="8"/>
    </row>
    <row r="1220" spans="2:23" s="9" customFormat="1">
      <c r="B1220" s="58"/>
      <c r="C1220" s="205"/>
      <c r="D1220" s="205"/>
      <c r="G1220" s="8"/>
      <c r="H1220" s="8"/>
      <c r="I1220" s="8"/>
      <c r="J1220" s="8"/>
      <c r="K1220" s="58"/>
      <c r="L1220" s="8"/>
      <c r="M1220" s="8"/>
      <c r="N1220" s="8"/>
      <c r="P1220" s="8"/>
      <c r="Q1220" s="10"/>
      <c r="R1220" s="10"/>
      <c r="S1220" s="8"/>
      <c r="T1220" s="8"/>
      <c r="U1220" s="8"/>
      <c r="V1220" s="8"/>
      <c r="W1220" s="8"/>
    </row>
    <row r="1221" spans="2:23" s="9" customFormat="1">
      <c r="B1221" s="58"/>
      <c r="C1221" s="205"/>
      <c r="D1221" s="205"/>
      <c r="G1221" s="8"/>
      <c r="H1221" s="8"/>
      <c r="I1221" s="8"/>
      <c r="J1221" s="8"/>
      <c r="K1221" s="58"/>
      <c r="L1221" s="8"/>
      <c r="M1221" s="8"/>
      <c r="N1221" s="8"/>
      <c r="P1221" s="8"/>
      <c r="Q1221" s="10"/>
      <c r="R1221" s="10"/>
      <c r="S1221" s="8"/>
      <c r="T1221" s="8"/>
      <c r="U1221" s="8"/>
      <c r="V1221" s="8"/>
      <c r="W1221" s="8"/>
    </row>
    <row r="1222" spans="2:23" s="9" customFormat="1">
      <c r="B1222" s="58"/>
      <c r="C1222" s="205"/>
      <c r="D1222" s="205"/>
      <c r="G1222" s="8"/>
      <c r="H1222" s="8"/>
      <c r="I1222" s="8"/>
      <c r="J1222" s="8"/>
      <c r="K1222" s="58"/>
      <c r="L1222" s="8"/>
      <c r="M1222" s="8"/>
      <c r="N1222" s="8"/>
      <c r="P1222" s="8"/>
      <c r="Q1222" s="10"/>
      <c r="R1222" s="10"/>
      <c r="S1222" s="8"/>
      <c r="T1222" s="8"/>
      <c r="U1222" s="8"/>
      <c r="V1222" s="8"/>
      <c r="W1222" s="8"/>
    </row>
    <row r="1223" spans="2:23" s="9" customFormat="1">
      <c r="B1223" s="58"/>
      <c r="C1223" s="205"/>
      <c r="D1223" s="205"/>
      <c r="G1223" s="8"/>
      <c r="H1223" s="8"/>
      <c r="I1223" s="8"/>
      <c r="J1223" s="8"/>
      <c r="K1223" s="58"/>
      <c r="L1223" s="8"/>
      <c r="M1223" s="8"/>
      <c r="N1223" s="8"/>
      <c r="P1223" s="8"/>
      <c r="Q1223" s="10"/>
      <c r="R1223" s="10"/>
      <c r="S1223" s="8"/>
      <c r="T1223" s="8"/>
      <c r="U1223" s="8"/>
      <c r="V1223" s="8"/>
      <c r="W1223" s="8"/>
    </row>
    <row r="1224" spans="2:23" s="9" customFormat="1">
      <c r="B1224" s="58"/>
      <c r="C1224" s="205"/>
      <c r="D1224" s="205"/>
      <c r="G1224" s="8"/>
      <c r="H1224" s="8"/>
      <c r="I1224" s="8"/>
      <c r="J1224" s="8"/>
      <c r="K1224" s="58"/>
      <c r="L1224" s="8"/>
      <c r="M1224" s="8"/>
      <c r="N1224" s="8"/>
      <c r="P1224" s="8"/>
      <c r="Q1224" s="10"/>
      <c r="R1224" s="10"/>
      <c r="S1224" s="8"/>
      <c r="T1224" s="8"/>
      <c r="U1224" s="8"/>
      <c r="V1224" s="8"/>
      <c r="W1224" s="8"/>
    </row>
    <row r="1225" spans="2:23" s="9" customFormat="1">
      <c r="B1225" s="58"/>
      <c r="C1225" s="205"/>
      <c r="D1225" s="205"/>
      <c r="G1225" s="8"/>
      <c r="H1225" s="8"/>
      <c r="I1225" s="8"/>
      <c r="J1225" s="8"/>
      <c r="K1225" s="58"/>
      <c r="L1225" s="8"/>
      <c r="M1225" s="8"/>
      <c r="N1225" s="8"/>
      <c r="P1225" s="8"/>
      <c r="Q1225" s="10"/>
      <c r="R1225" s="10"/>
      <c r="S1225" s="8"/>
      <c r="T1225" s="8"/>
      <c r="U1225" s="8"/>
      <c r="V1225" s="8"/>
      <c r="W1225" s="8"/>
    </row>
    <row r="1226" spans="2:23" s="9" customFormat="1">
      <c r="B1226" s="58"/>
      <c r="C1226" s="205"/>
      <c r="D1226" s="205"/>
      <c r="G1226" s="8"/>
      <c r="H1226" s="8"/>
      <c r="I1226" s="8"/>
      <c r="J1226" s="8"/>
      <c r="K1226" s="58"/>
      <c r="L1226" s="8"/>
      <c r="M1226" s="8"/>
      <c r="N1226" s="8"/>
      <c r="P1226" s="8"/>
      <c r="Q1226" s="10"/>
      <c r="R1226" s="10"/>
      <c r="S1226" s="8"/>
      <c r="T1226" s="8"/>
      <c r="U1226" s="8"/>
      <c r="V1226" s="8"/>
      <c r="W1226" s="8"/>
    </row>
    <row r="1227" spans="2:23" s="9" customFormat="1">
      <c r="B1227" s="58"/>
      <c r="C1227" s="205"/>
      <c r="D1227" s="205"/>
      <c r="G1227" s="8"/>
      <c r="H1227" s="8"/>
      <c r="I1227" s="8"/>
      <c r="J1227" s="8"/>
      <c r="K1227" s="58"/>
      <c r="L1227" s="8"/>
      <c r="M1227" s="8"/>
      <c r="N1227" s="8"/>
      <c r="P1227" s="8"/>
      <c r="Q1227" s="10"/>
      <c r="R1227" s="10"/>
      <c r="S1227" s="8"/>
      <c r="T1227" s="8"/>
      <c r="U1227" s="8"/>
      <c r="V1227" s="8"/>
      <c r="W1227" s="8"/>
    </row>
    <row r="1228" spans="2:23" s="9" customFormat="1">
      <c r="B1228" s="58"/>
      <c r="C1228" s="205"/>
      <c r="D1228" s="205"/>
      <c r="G1228" s="8"/>
      <c r="H1228" s="8"/>
      <c r="I1228" s="8"/>
      <c r="J1228" s="8"/>
      <c r="K1228" s="58"/>
      <c r="L1228" s="8"/>
      <c r="M1228" s="8"/>
      <c r="N1228" s="8"/>
      <c r="P1228" s="8"/>
      <c r="Q1228" s="10"/>
      <c r="R1228" s="10"/>
      <c r="S1228" s="8"/>
      <c r="T1228" s="8"/>
      <c r="U1228" s="8"/>
      <c r="V1228" s="8"/>
      <c r="W1228" s="8"/>
    </row>
    <row r="1229" spans="2:23" s="9" customFormat="1">
      <c r="B1229" s="58"/>
      <c r="C1229" s="205"/>
      <c r="D1229" s="205"/>
      <c r="G1229" s="8"/>
      <c r="H1229" s="8"/>
      <c r="I1229" s="8"/>
      <c r="J1229" s="8"/>
      <c r="K1229" s="58"/>
      <c r="L1229" s="8"/>
      <c r="M1229" s="8"/>
      <c r="N1229" s="8"/>
      <c r="P1229" s="8"/>
      <c r="Q1229" s="10"/>
      <c r="R1229" s="10"/>
      <c r="S1229" s="8"/>
      <c r="T1229" s="8"/>
      <c r="U1229" s="8"/>
      <c r="V1229" s="8"/>
      <c r="W1229" s="8"/>
    </row>
    <row r="1230" spans="2:23" s="9" customFormat="1">
      <c r="B1230" s="58"/>
      <c r="C1230" s="205"/>
      <c r="D1230" s="205"/>
      <c r="G1230" s="8"/>
      <c r="H1230" s="8"/>
      <c r="I1230" s="8"/>
      <c r="J1230" s="8"/>
      <c r="K1230" s="58"/>
      <c r="L1230" s="8"/>
      <c r="M1230" s="8"/>
      <c r="N1230" s="8"/>
      <c r="P1230" s="8"/>
      <c r="Q1230" s="10"/>
      <c r="R1230" s="10"/>
      <c r="S1230" s="8"/>
      <c r="T1230" s="8"/>
      <c r="U1230" s="8"/>
      <c r="V1230" s="8"/>
      <c r="W1230" s="8"/>
    </row>
    <row r="1231" spans="2:23" s="9" customFormat="1">
      <c r="B1231" s="58"/>
      <c r="C1231" s="205"/>
      <c r="D1231" s="205"/>
      <c r="G1231" s="8"/>
      <c r="H1231" s="8"/>
      <c r="I1231" s="8"/>
      <c r="J1231" s="8"/>
      <c r="K1231" s="58"/>
      <c r="L1231" s="8"/>
      <c r="M1231" s="8"/>
      <c r="N1231" s="8"/>
      <c r="P1231" s="8"/>
      <c r="Q1231" s="10"/>
      <c r="R1231" s="10"/>
      <c r="S1231" s="8"/>
      <c r="T1231" s="8"/>
      <c r="U1231" s="8"/>
      <c r="V1231" s="8"/>
      <c r="W1231" s="8"/>
    </row>
    <row r="1232" spans="2:23" s="9" customFormat="1">
      <c r="B1232" s="58"/>
      <c r="C1232" s="205"/>
      <c r="D1232" s="205"/>
      <c r="G1232" s="8"/>
      <c r="H1232" s="8"/>
      <c r="I1232" s="8"/>
      <c r="J1232" s="8"/>
      <c r="K1232" s="58"/>
      <c r="L1232" s="8"/>
      <c r="M1232" s="8"/>
      <c r="N1232" s="8"/>
      <c r="P1232" s="8"/>
      <c r="Q1232" s="10"/>
      <c r="R1232" s="10"/>
      <c r="S1232" s="8"/>
      <c r="T1232" s="8"/>
      <c r="U1232" s="8"/>
      <c r="V1232" s="8"/>
      <c r="W1232" s="8"/>
    </row>
    <row r="1233" spans="2:23" s="9" customFormat="1">
      <c r="B1233" s="58"/>
      <c r="C1233" s="205"/>
      <c r="D1233" s="205"/>
      <c r="G1233" s="8"/>
      <c r="H1233" s="8"/>
      <c r="I1233" s="8"/>
      <c r="J1233" s="8"/>
      <c r="K1233" s="58"/>
      <c r="L1233" s="8"/>
      <c r="M1233" s="8"/>
      <c r="N1233" s="8"/>
      <c r="P1233" s="8"/>
      <c r="Q1233" s="10"/>
      <c r="R1233" s="10"/>
      <c r="S1233" s="8"/>
      <c r="T1233" s="8"/>
      <c r="U1233" s="8"/>
      <c r="V1233" s="8"/>
      <c r="W1233" s="8"/>
    </row>
    <row r="1234" spans="2:23" s="9" customFormat="1">
      <c r="B1234" s="58"/>
      <c r="C1234" s="205"/>
      <c r="D1234" s="205"/>
      <c r="G1234" s="8"/>
      <c r="H1234" s="8"/>
      <c r="I1234" s="8"/>
      <c r="J1234" s="8"/>
      <c r="K1234" s="58"/>
      <c r="L1234" s="8"/>
      <c r="M1234" s="8"/>
      <c r="N1234" s="8"/>
      <c r="P1234" s="8"/>
      <c r="Q1234" s="10"/>
      <c r="R1234" s="10"/>
      <c r="S1234" s="8"/>
      <c r="T1234" s="8"/>
      <c r="U1234" s="8"/>
      <c r="V1234" s="8"/>
      <c r="W1234" s="8"/>
    </row>
    <row r="1235" spans="2:23" s="9" customFormat="1">
      <c r="B1235" s="58"/>
      <c r="C1235" s="205"/>
      <c r="D1235" s="205"/>
      <c r="G1235" s="8"/>
      <c r="H1235" s="8"/>
      <c r="I1235" s="8"/>
      <c r="J1235" s="8"/>
      <c r="K1235" s="58"/>
      <c r="L1235" s="8"/>
      <c r="M1235" s="8"/>
      <c r="N1235" s="8"/>
      <c r="P1235" s="8"/>
      <c r="Q1235" s="10"/>
      <c r="R1235" s="10"/>
      <c r="S1235" s="8"/>
      <c r="T1235" s="8"/>
      <c r="U1235" s="8"/>
      <c r="V1235" s="8"/>
      <c r="W1235" s="8"/>
    </row>
    <row r="1236" spans="2:23" s="9" customFormat="1">
      <c r="B1236" s="58"/>
      <c r="C1236" s="205"/>
      <c r="D1236" s="205"/>
      <c r="G1236" s="8"/>
      <c r="H1236" s="8"/>
      <c r="I1236" s="8"/>
      <c r="J1236" s="8"/>
      <c r="K1236" s="58"/>
      <c r="L1236" s="8"/>
      <c r="M1236" s="8"/>
      <c r="N1236" s="8"/>
      <c r="P1236" s="8"/>
      <c r="Q1236" s="10"/>
      <c r="R1236" s="10"/>
      <c r="S1236" s="8"/>
      <c r="T1236" s="8"/>
      <c r="U1236" s="8"/>
      <c r="V1236" s="8"/>
      <c r="W1236" s="8"/>
    </row>
    <row r="1237" spans="2:23" s="9" customFormat="1">
      <c r="B1237" s="58"/>
      <c r="C1237" s="205"/>
      <c r="D1237" s="205"/>
      <c r="G1237" s="8"/>
      <c r="H1237" s="8"/>
      <c r="I1237" s="8"/>
      <c r="J1237" s="8"/>
      <c r="K1237" s="58"/>
      <c r="L1237" s="8"/>
      <c r="M1237" s="8"/>
      <c r="N1237" s="8"/>
      <c r="P1237" s="8"/>
      <c r="Q1237" s="10"/>
      <c r="R1237" s="10"/>
      <c r="S1237" s="8"/>
      <c r="T1237" s="8"/>
      <c r="U1237" s="8"/>
      <c r="V1237" s="8"/>
      <c r="W1237" s="8"/>
    </row>
    <row r="1238" spans="2:23" s="9" customFormat="1">
      <c r="B1238" s="58"/>
      <c r="C1238" s="205"/>
      <c r="D1238" s="205"/>
      <c r="G1238" s="8"/>
      <c r="H1238" s="8"/>
      <c r="I1238" s="8"/>
      <c r="J1238" s="8"/>
      <c r="K1238" s="58"/>
      <c r="L1238" s="8"/>
      <c r="M1238" s="8"/>
      <c r="N1238" s="8"/>
      <c r="P1238" s="8"/>
      <c r="Q1238" s="10"/>
      <c r="R1238" s="10"/>
      <c r="S1238" s="8"/>
      <c r="T1238" s="8"/>
      <c r="U1238" s="8"/>
      <c r="V1238" s="8"/>
      <c r="W1238" s="8"/>
    </row>
    <row r="1239" spans="2:23" s="9" customFormat="1">
      <c r="B1239" s="58"/>
      <c r="C1239" s="205"/>
      <c r="D1239" s="205"/>
      <c r="G1239" s="8"/>
      <c r="H1239" s="8"/>
      <c r="I1239" s="8"/>
      <c r="J1239" s="8"/>
      <c r="K1239" s="58"/>
      <c r="L1239" s="8"/>
      <c r="M1239" s="8"/>
      <c r="N1239" s="8"/>
      <c r="P1239" s="8"/>
      <c r="Q1239" s="10"/>
      <c r="R1239" s="10"/>
      <c r="S1239" s="8"/>
      <c r="T1239" s="8"/>
      <c r="U1239" s="8"/>
      <c r="V1239" s="8"/>
      <c r="W1239" s="8"/>
    </row>
    <row r="1240" spans="2:23" s="9" customFormat="1">
      <c r="B1240" s="58"/>
      <c r="C1240" s="205"/>
      <c r="D1240" s="205"/>
      <c r="G1240" s="8"/>
      <c r="H1240" s="8"/>
      <c r="I1240" s="8"/>
      <c r="J1240" s="8"/>
      <c r="K1240" s="58"/>
      <c r="L1240" s="8"/>
      <c r="M1240" s="8"/>
      <c r="N1240" s="8"/>
      <c r="P1240" s="8"/>
      <c r="Q1240" s="10"/>
      <c r="R1240" s="10"/>
      <c r="S1240" s="8"/>
      <c r="T1240" s="8"/>
      <c r="U1240" s="8"/>
      <c r="V1240" s="8"/>
      <c r="W1240" s="8"/>
    </row>
    <row r="1241" spans="2:23" s="9" customFormat="1">
      <c r="B1241" s="58"/>
      <c r="C1241" s="205"/>
      <c r="D1241" s="205"/>
      <c r="G1241" s="8"/>
      <c r="H1241" s="8"/>
      <c r="I1241" s="8"/>
      <c r="J1241" s="8"/>
      <c r="K1241" s="58"/>
      <c r="L1241" s="8"/>
      <c r="M1241" s="8"/>
      <c r="N1241" s="8"/>
      <c r="P1241" s="8"/>
      <c r="Q1241" s="10"/>
      <c r="R1241" s="10"/>
      <c r="S1241" s="8"/>
      <c r="T1241" s="8"/>
      <c r="U1241" s="8"/>
      <c r="V1241" s="8"/>
      <c r="W1241" s="8"/>
    </row>
    <row r="1242" spans="2:23" s="9" customFormat="1">
      <c r="B1242" s="58"/>
      <c r="C1242" s="205"/>
      <c r="D1242" s="205"/>
      <c r="G1242" s="8"/>
      <c r="H1242" s="8"/>
      <c r="I1242" s="8"/>
      <c r="J1242" s="8"/>
      <c r="K1242" s="58"/>
      <c r="L1242" s="8"/>
      <c r="M1242" s="8"/>
      <c r="N1242" s="8"/>
      <c r="P1242" s="8"/>
      <c r="Q1242" s="10"/>
      <c r="R1242" s="10"/>
      <c r="S1242" s="8"/>
      <c r="T1242" s="8"/>
      <c r="U1242" s="8"/>
      <c r="V1242" s="8"/>
      <c r="W1242" s="8"/>
    </row>
    <row r="1243" spans="2:23" s="9" customFormat="1">
      <c r="B1243" s="58"/>
      <c r="C1243" s="205"/>
      <c r="D1243" s="205"/>
      <c r="G1243" s="8"/>
      <c r="H1243" s="8"/>
      <c r="I1243" s="8"/>
      <c r="J1243" s="8"/>
      <c r="K1243" s="58"/>
      <c r="L1243" s="8"/>
      <c r="M1243" s="8"/>
      <c r="N1243" s="8"/>
      <c r="P1243" s="8"/>
      <c r="Q1243" s="10"/>
      <c r="R1243" s="10"/>
      <c r="S1243" s="8"/>
      <c r="T1243" s="8"/>
      <c r="U1243" s="8"/>
      <c r="V1243" s="8"/>
      <c r="W1243" s="8"/>
    </row>
    <row r="1244" spans="2:23" s="9" customFormat="1">
      <c r="B1244" s="58"/>
      <c r="C1244" s="205"/>
      <c r="D1244" s="205"/>
      <c r="G1244" s="8"/>
      <c r="H1244" s="8"/>
      <c r="I1244" s="8"/>
      <c r="J1244" s="8"/>
      <c r="K1244" s="58"/>
      <c r="L1244" s="8"/>
      <c r="M1244" s="8"/>
      <c r="N1244" s="8"/>
      <c r="P1244" s="8"/>
      <c r="Q1244" s="10"/>
      <c r="R1244" s="10"/>
      <c r="S1244" s="8"/>
      <c r="T1244" s="8"/>
      <c r="U1244" s="8"/>
      <c r="V1244" s="8"/>
      <c r="W1244" s="8"/>
    </row>
    <row r="1245" spans="2:23" s="9" customFormat="1">
      <c r="B1245" s="58"/>
      <c r="C1245" s="205"/>
      <c r="D1245" s="205"/>
      <c r="G1245" s="8"/>
      <c r="H1245" s="8"/>
      <c r="I1245" s="8"/>
      <c r="J1245" s="8"/>
      <c r="K1245" s="58"/>
      <c r="L1245" s="8"/>
      <c r="M1245" s="8"/>
      <c r="N1245" s="8"/>
      <c r="P1245" s="8"/>
      <c r="Q1245" s="10"/>
      <c r="R1245" s="10"/>
      <c r="S1245" s="8"/>
      <c r="T1245" s="8"/>
      <c r="U1245" s="8"/>
      <c r="V1245" s="8"/>
      <c r="W1245" s="8"/>
    </row>
    <row r="1246" spans="2:23" s="9" customFormat="1">
      <c r="B1246" s="58"/>
      <c r="C1246" s="205"/>
      <c r="D1246" s="205"/>
      <c r="G1246" s="8"/>
      <c r="H1246" s="8"/>
      <c r="I1246" s="8"/>
      <c r="J1246" s="8"/>
      <c r="K1246" s="58"/>
      <c r="L1246" s="8"/>
      <c r="M1246" s="8"/>
      <c r="N1246" s="8"/>
      <c r="P1246" s="8"/>
      <c r="Q1246" s="10"/>
      <c r="R1246" s="10"/>
      <c r="S1246" s="8"/>
      <c r="T1246" s="8"/>
      <c r="U1246" s="8"/>
      <c r="V1246" s="8"/>
      <c r="W1246" s="8"/>
    </row>
    <row r="1247" spans="2:23" s="9" customFormat="1">
      <c r="B1247" s="58"/>
      <c r="C1247" s="205"/>
      <c r="D1247" s="205"/>
      <c r="G1247" s="8"/>
      <c r="H1247" s="8"/>
      <c r="I1247" s="8"/>
      <c r="J1247" s="8"/>
      <c r="K1247" s="58"/>
      <c r="L1247" s="8"/>
      <c r="M1247" s="8"/>
      <c r="N1247" s="8"/>
      <c r="P1247" s="8"/>
      <c r="Q1247" s="10"/>
      <c r="R1247" s="10"/>
      <c r="S1247" s="8"/>
      <c r="T1247" s="8"/>
      <c r="U1247" s="8"/>
      <c r="V1247" s="8"/>
      <c r="W1247" s="8"/>
    </row>
    <row r="1248" spans="2:23" s="9" customFormat="1">
      <c r="B1248" s="58"/>
      <c r="C1248" s="205"/>
      <c r="D1248" s="205"/>
      <c r="G1248" s="8"/>
      <c r="H1248" s="8"/>
      <c r="I1248" s="8"/>
      <c r="J1248" s="8"/>
      <c r="K1248" s="58"/>
      <c r="L1248" s="8"/>
      <c r="M1248" s="8"/>
      <c r="N1248" s="8"/>
      <c r="P1248" s="8"/>
      <c r="Q1248" s="10"/>
      <c r="R1248" s="10"/>
      <c r="S1248" s="8"/>
      <c r="T1248" s="8"/>
      <c r="U1248" s="8"/>
      <c r="V1248" s="8"/>
      <c r="W1248" s="8"/>
    </row>
    <row r="1249" spans="2:23" s="9" customFormat="1">
      <c r="B1249" s="58"/>
      <c r="C1249" s="205"/>
      <c r="D1249" s="205"/>
      <c r="G1249" s="8"/>
      <c r="H1249" s="8"/>
      <c r="I1249" s="8"/>
      <c r="J1249" s="8"/>
      <c r="K1249" s="58"/>
      <c r="L1249" s="8"/>
      <c r="M1249" s="8"/>
      <c r="N1249" s="8"/>
      <c r="P1249" s="8"/>
      <c r="Q1249" s="10"/>
      <c r="R1249" s="10"/>
      <c r="S1249" s="8"/>
      <c r="T1249" s="8"/>
      <c r="U1249" s="8"/>
      <c r="V1249" s="8"/>
      <c r="W1249" s="8"/>
    </row>
    <row r="1250" spans="2:23" s="9" customFormat="1">
      <c r="B1250" s="58"/>
      <c r="C1250" s="205"/>
      <c r="D1250" s="205"/>
      <c r="G1250" s="8"/>
      <c r="H1250" s="8"/>
      <c r="I1250" s="8"/>
      <c r="J1250" s="8"/>
      <c r="K1250" s="58"/>
      <c r="L1250" s="8"/>
      <c r="M1250" s="8"/>
      <c r="N1250" s="8"/>
      <c r="P1250" s="8"/>
      <c r="Q1250" s="10"/>
      <c r="R1250" s="10"/>
      <c r="S1250" s="8"/>
      <c r="T1250" s="8"/>
      <c r="U1250" s="8"/>
      <c r="V1250" s="8"/>
      <c r="W1250" s="8"/>
    </row>
    <row r="1251" spans="2:23" s="9" customFormat="1">
      <c r="B1251" s="58"/>
      <c r="C1251" s="205"/>
      <c r="D1251" s="205"/>
      <c r="G1251" s="8"/>
      <c r="H1251" s="8"/>
      <c r="I1251" s="8"/>
      <c r="J1251" s="8"/>
      <c r="K1251" s="58"/>
      <c r="L1251" s="8"/>
      <c r="M1251" s="8"/>
      <c r="N1251" s="8"/>
      <c r="P1251" s="8"/>
      <c r="Q1251" s="10"/>
      <c r="R1251" s="10"/>
      <c r="S1251" s="8"/>
      <c r="T1251" s="8"/>
      <c r="U1251" s="8"/>
      <c r="V1251" s="8"/>
      <c r="W1251" s="8"/>
    </row>
    <row r="1252" spans="2:23" s="9" customFormat="1">
      <c r="B1252" s="58"/>
      <c r="C1252" s="205"/>
      <c r="D1252" s="205"/>
      <c r="G1252" s="8"/>
      <c r="H1252" s="8"/>
      <c r="I1252" s="8"/>
      <c r="J1252" s="8"/>
      <c r="K1252" s="58"/>
      <c r="L1252" s="8"/>
      <c r="M1252" s="8"/>
      <c r="N1252" s="8"/>
      <c r="P1252" s="8"/>
      <c r="Q1252" s="10"/>
      <c r="R1252" s="10"/>
      <c r="S1252" s="8"/>
      <c r="T1252" s="8"/>
      <c r="U1252" s="8"/>
      <c r="V1252" s="8"/>
      <c r="W1252" s="8"/>
    </row>
    <row r="1253" spans="2:23" s="9" customFormat="1">
      <c r="B1253" s="58"/>
      <c r="C1253" s="205"/>
      <c r="D1253" s="205"/>
      <c r="G1253" s="8"/>
      <c r="H1253" s="8"/>
      <c r="I1253" s="8"/>
      <c r="J1253" s="8"/>
      <c r="K1253" s="58"/>
      <c r="L1253" s="8"/>
      <c r="M1253" s="8"/>
      <c r="N1253" s="8"/>
      <c r="P1253" s="8"/>
      <c r="Q1253" s="10"/>
      <c r="R1253" s="10"/>
      <c r="S1253" s="8"/>
      <c r="T1253" s="8"/>
      <c r="U1253" s="8"/>
      <c r="V1253" s="8"/>
      <c r="W1253" s="8"/>
    </row>
    <row r="1254" spans="2:23" s="9" customFormat="1">
      <c r="B1254" s="58"/>
      <c r="C1254" s="205"/>
      <c r="D1254" s="205"/>
      <c r="G1254" s="8"/>
      <c r="H1254" s="8"/>
      <c r="I1254" s="8"/>
      <c r="J1254" s="8"/>
      <c r="K1254" s="58"/>
      <c r="L1254" s="8"/>
      <c r="M1254" s="8"/>
      <c r="N1254" s="8"/>
      <c r="P1254" s="8"/>
      <c r="Q1254" s="10"/>
      <c r="R1254" s="10"/>
      <c r="S1254" s="8"/>
      <c r="T1254" s="8"/>
      <c r="U1254" s="8"/>
      <c r="V1254" s="8"/>
      <c r="W1254" s="8"/>
    </row>
    <row r="1255" spans="2:23" s="9" customFormat="1">
      <c r="B1255" s="58"/>
      <c r="C1255" s="205"/>
      <c r="D1255" s="205"/>
      <c r="G1255" s="8"/>
      <c r="H1255" s="8"/>
      <c r="I1255" s="8"/>
      <c r="J1255" s="8"/>
      <c r="K1255" s="58"/>
      <c r="L1255" s="8"/>
      <c r="M1255" s="8"/>
      <c r="N1255" s="8"/>
      <c r="P1255" s="8"/>
      <c r="Q1255" s="10"/>
      <c r="R1255" s="10"/>
      <c r="S1255" s="8"/>
      <c r="T1255" s="8"/>
      <c r="U1255" s="8"/>
      <c r="V1255" s="8"/>
      <c r="W1255" s="8"/>
    </row>
    <row r="1256" spans="2:23" s="9" customFormat="1">
      <c r="B1256" s="58"/>
      <c r="C1256" s="205"/>
      <c r="D1256" s="205"/>
      <c r="G1256" s="8"/>
      <c r="H1256" s="8"/>
      <c r="I1256" s="8"/>
      <c r="J1256" s="8"/>
      <c r="K1256" s="58"/>
      <c r="L1256" s="8"/>
      <c r="M1256" s="8"/>
      <c r="N1256" s="8"/>
      <c r="P1256" s="8"/>
      <c r="Q1256" s="10"/>
      <c r="R1256" s="10"/>
      <c r="S1256" s="8"/>
      <c r="T1256" s="8"/>
      <c r="U1256" s="8"/>
      <c r="V1256" s="8"/>
      <c r="W1256" s="8"/>
    </row>
    <row r="1257" spans="2:23" s="9" customFormat="1">
      <c r="B1257" s="58"/>
      <c r="C1257" s="205"/>
      <c r="D1257" s="205"/>
      <c r="G1257" s="8"/>
      <c r="H1257" s="8"/>
      <c r="I1257" s="8"/>
      <c r="J1257" s="8"/>
      <c r="K1257" s="58"/>
      <c r="L1257" s="8"/>
      <c r="M1257" s="8"/>
      <c r="N1257" s="8"/>
      <c r="P1257" s="8"/>
      <c r="Q1257" s="10"/>
      <c r="R1257" s="10"/>
      <c r="S1257" s="8"/>
      <c r="T1257" s="8"/>
      <c r="U1257" s="8"/>
      <c r="V1257" s="8"/>
      <c r="W1257" s="8"/>
    </row>
    <row r="1258" spans="2:23" s="9" customFormat="1">
      <c r="B1258" s="58"/>
      <c r="C1258" s="205"/>
      <c r="D1258" s="205"/>
      <c r="G1258" s="8"/>
      <c r="H1258" s="8"/>
      <c r="I1258" s="8"/>
      <c r="J1258" s="8"/>
      <c r="K1258" s="58"/>
      <c r="L1258" s="8"/>
      <c r="M1258" s="8"/>
      <c r="N1258" s="8"/>
      <c r="P1258" s="8"/>
      <c r="Q1258" s="10"/>
      <c r="R1258" s="10"/>
      <c r="S1258" s="8"/>
      <c r="T1258" s="8"/>
      <c r="U1258" s="8"/>
      <c r="V1258" s="8"/>
      <c r="W1258" s="8"/>
    </row>
    <row r="1259" spans="2:23" s="9" customFormat="1">
      <c r="B1259" s="58"/>
      <c r="C1259" s="205"/>
      <c r="D1259" s="205"/>
      <c r="G1259" s="8"/>
      <c r="H1259" s="8"/>
      <c r="I1259" s="8"/>
      <c r="J1259" s="8"/>
      <c r="K1259" s="58"/>
      <c r="L1259" s="8"/>
      <c r="M1259" s="8"/>
      <c r="N1259" s="8"/>
      <c r="P1259" s="8"/>
      <c r="Q1259" s="10"/>
      <c r="R1259" s="10"/>
      <c r="S1259" s="8"/>
      <c r="T1259" s="8"/>
      <c r="U1259" s="8"/>
      <c r="V1259" s="8"/>
      <c r="W1259" s="8"/>
    </row>
    <row r="1260" spans="2:23" s="9" customFormat="1">
      <c r="B1260" s="58"/>
      <c r="C1260" s="205"/>
      <c r="D1260" s="205"/>
      <c r="G1260" s="8"/>
      <c r="H1260" s="8"/>
      <c r="I1260" s="8"/>
      <c r="J1260" s="8"/>
      <c r="K1260" s="58"/>
      <c r="L1260" s="8"/>
      <c r="M1260" s="8"/>
      <c r="N1260" s="8"/>
      <c r="P1260" s="8"/>
      <c r="Q1260" s="10"/>
      <c r="R1260" s="10"/>
      <c r="S1260" s="8"/>
      <c r="T1260" s="8"/>
      <c r="U1260" s="8"/>
      <c r="V1260" s="8"/>
      <c r="W1260" s="8"/>
    </row>
    <row r="1261" spans="2:23" s="9" customFormat="1">
      <c r="B1261" s="58"/>
      <c r="C1261" s="205"/>
      <c r="D1261" s="205"/>
      <c r="G1261" s="8"/>
      <c r="H1261" s="8"/>
      <c r="I1261" s="8"/>
      <c r="J1261" s="8"/>
      <c r="K1261" s="58"/>
      <c r="L1261" s="8"/>
      <c r="M1261" s="8"/>
      <c r="N1261" s="8"/>
      <c r="P1261" s="8"/>
      <c r="Q1261" s="10"/>
      <c r="R1261" s="10"/>
      <c r="S1261" s="8"/>
      <c r="T1261" s="8"/>
      <c r="U1261" s="8"/>
      <c r="V1261" s="8"/>
      <c r="W1261" s="8"/>
    </row>
    <row r="1262" spans="2:23" s="9" customFormat="1">
      <c r="B1262" s="58"/>
      <c r="C1262" s="205"/>
      <c r="D1262" s="205"/>
      <c r="G1262" s="8"/>
      <c r="H1262" s="8"/>
      <c r="I1262" s="8"/>
      <c r="J1262" s="8"/>
      <c r="K1262" s="58"/>
      <c r="L1262" s="8"/>
      <c r="M1262" s="8"/>
      <c r="N1262" s="8"/>
      <c r="P1262" s="8"/>
      <c r="Q1262" s="10"/>
      <c r="R1262" s="10"/>
      <c r="S1262" s="8"/>
      <c r="T1262" s="8"/>
      <c r="U1262" s="8"/>
      <c r="V1262" s="8"/>
      <c r="W1262" s="8"/>
    </row>
    <row r="1263" spans="2:23" s="9" customFormat="1">
      <c r="B1263" s="58"/>
      <c r="C1263" s="205"/>
      <c r="D1263" s="205"/>
      <c r="G1263" s="8"/>
      <c r="H1263" s="8"/>
      <c r="I1263" s="8"/>
      <c r="J1263" s="8"/>
      <c r="K1263" s="58"/>
      <c r="L1263" s="8"/>
      <c r="M1263" s="8"/>
      <c r="N1263" s="8"/>
      <c r="P1263" s="8"/>
      <c r="Q1263" s="10"/>
      <c r="R1263" s="10"/>
      <c r="S1263" s="8"/>
      <c r="T1263" s="8"/>
      <c r="U1263" s="8"/>
      <c r="V1263" s="8"/>
      <c r="W1263" s="8"/>
    </row>
    <row r="1264" spans="2:23" s="9" customFormat="1">
      <c r="B1264" s="58"/>
      <c r="C1264" s="205"/>
      <c r="D1264" s="205"/>
      <c r="G1264" s="8"/>
      <c r="H1264" s="8"/>
      <c r="I1264" s="8"/>
      <c r="J1264" s="8"/>
      <c r="K1264" s="58"/>
      <c r="L1264" s="8"/>
      <c r="M1264" s="8"/>
      <c r="N1264" s="8"/>
      <c r="P1264" s="8"/>
      <c r="Q1264" s="10"/>
      <c r="R1264" s="10"/>
      <c r="S1264" s="8"/>
      <c r="T1264" s="8"/>
      <c r="U1264" s="8"/>
      <c r="V1264" s="8"/>
      <c r="W1264" s="8"/>
    </row>
    <row r="1265" spans="2:23" s="9" customFormat="1">
      <c r="B1265" s="58"/>
      <c r="C1265" s="205"/>
      <c r="D1265" s="205"/>
      <c r="G1265" s="8"/>
      <c r="H1265" s="8"/>
      <c r="I1265" s="8"/>
      <c r="J1265" s="8"/>
      <c r="K1265" s="58"/>
      <c r="L1265" s="8"/>
      <c r="M1265" s="8"/>
      <c r="N1265" s="8"/>
      <c r="P1265" s="8"/>
      <c r="Q1265" s="10"/>
      <c r="R1265" s="10"/>
      <c r="S1265" s="8"/>
      <c r="T1265" s="8"/>
      <c r="U1265" s="8"/>
      <c r="V1265" s="8"/>
      <c r="W1265" s="8"/>
    </row>
    <row r="1266" spans="2:23" s="9" customFormat="1">
      <c r="B1266" s="58"/>
      <c r="C1266" s="205"/>
      <c r="D1266" s="205"/>
      <c r="G1266" s="8"/>
      <c r="H1266" s="8"/>
      <c r="I1266" s="8"/>
      <c r="J1266" s="8"/>
      <c r="K1266" s="58"/>
      <c r="L1266" s="8"/>
      <c r="M1266" s="8"/>
      <c r="N1266" s="8"/>
      <c r="P1266" s="8"/>
      <c r="Q1266" s="10"/>
      <c r="R1266" s="10"/>
      <c r="S1266" s="8"/>
      <c r="T1266" s="8"/>
      <c r="U1266" s="8"/>
      <c r="V1266" s="8"/>
      <c r="W1266" s="8"/>
    </row>
    <row r="1267" spans="2:23" s="9" customFormat="1">
      <c r="B1267" s="58"/>
      <c r="C1267" s="205"/>
      <c r="D1267" s="205"/>
      <c r="G1267" s="8"/>
      <c r="H1267" s="8"/>
      <c r="I1267" s="8"/>
      <c r="J1267" s="8"/>
      <c r="K1267" s="58"/>
      <c r="L1267" s="8"/>
      <c r="M1267" s="8"/>
      <c r="N1267" s="8"/>
      <c r="P1267" s="8"/>
      <c r="Q1267" s="10"/>
      <c r="R1267" s="10"/>
      <c r="S1267" s="8"/>
      <c r="T1267" s="8"/>
      <c r="U1267" s="8"/>
      <c r="V1267" s="8"/>
      <c r="W1267" s="8"/>
    </row>
    <row r="1268" spans="2:23" s="9" customFormat="1">
      <c r="B1268" s="58"/>
      <c r="C1268" s="205"/>
      <c r="D1268" s="205"/>
      <c r="G1268" s="8"/>
      <c r="H1268" s="8"/>
      <c r="I1268" s="8"/>
      <c r="J1268" s="8"/>
      <c r="K1268" s="58"/>
      <c r="L1268" s="8"/>
      <c r="M1268" s="8"/>
      <c r="N1268" s="8"/>
      <c r="P1268" s="8"/>
      <c r="Q1268" s="10"/>
      <c r="R1268" s="10"/>
      <c r="S1268" s="8"/>
      <c r="T1268" s="8"/>
      <c r="U1268" s="8"/>
      <c r="V1268" s="8"/>
      <c r="W1268" s="8"/>
    </row>
    <row r="1269" spans="2:23" s="9" customFormat="1">
      <c r="B1269" s="58"/>
      <c r="C1269" s="205"/>
      <c r="D1269" s="205"/>
      <c r="G1269" s="8"/>
      <c r="H1269" s="8"/>
      <c r="I1269" s="8"/>
      <c r="J1269" s="8"/>
      <c r="K1269" s="58"/>
      <c r="L1269" s="8"/>
      <c r="M1269" s="8"/>
      <c r="N1269" s="8"/>
      <c r="P1269" s="8"/>
      <c r="Q1269" s="10"/>
      <c r="R1269" s="10"/>
      <c r="S1269" s="8"/>
      <c r="T1269" s="8"/>
      <c r="U1269" s="8"/>
      <c r="V1269" s="8"/>
      <c r="W1269" s="8"/>
    </row>
    <row r="1270" spans="2:23" s="9" customFormat="1">
      <c r="B1270" s="58"/>
      <c r="C1270" s="205"/>
      <c r="D1270" s="205"/>
      <c r="G1270" s="8"/>
      <c r="H1270" s="8"/>
      <c r="I1270" s="8"/>
      <c r="J1270" s="8"/>
      <c r="K1270" s="58"/>
      <c r="L1270" s="8"/>
      <c r="M1270" s="8"/>
      <c r="N1270" s="8"/>
      <c r="P1270" s="8"/>
      <c r="Q1270" s="10"/>
      <c r="R1270" s="10"/>
      <c r="S1270" s="8"/>
      <c r="T1270" s="8"/>
      <c r="U1270" s="8"/>
      <c r="V1270" s="8"/>
      <c r="W1270" s="8"/>
    </row>
    <row r="1271" spans="2:23" s="9" customFormat="1">
      <c r="B1271" s="58"/>
      <c r="C1271" s="205"/>
      <c r="D1271" s="205"/>
      <c r="G1271" s="8"/>
      <c r="H1271" s="8"/>
      <c r="I1271" s="8"/>
      <c r="J1271" s="8"/>
      <c r="K1271" s="58"/>
      <c r="L1271" s="8"/>
      <c r="M1271" s="8"/>
      <c r="N1271" s="8"/>
      <c r="P1271" s="8"/>
      <c r="Q1271" s="10"/>
      <c r="R1271" s="10"/>
      <c r="S1271" s="8"/>
      <c r="T1271" s="8"/>
      <c r="U1271" s="8"/>
      <c r="V1271" s="8"/>
      <c r="W1271" s="8"/>
    </row>
    <row r="1272" spans="2:23" s="9" customFormat="1">
      <c r="B1272" s="58"/>
      <c r="C1272" s="205"/>
      <c r="D1272" s="205"/>
      <c r="G1272" s="8"/>
      <c r="H1272" s="8"/>
      <c r="I1272" s="8"/>
      <c r="J1272" s="8"/>
      <c r="K1272" s="58"/>
      <c r="L1272" s="8"/>
      <c r="M1272" s="8"/>
      <c r="N1272" s="8"/>
      <c r="P1272" s="8"/>
      <c r="Q1272" s="10"/>
      <c r="R1272" s="10"/>
      <c r="S1272" s="8"/>
      <c r="T1272" s="8"/>
      <c r="U1272" s="8"/>
      <c r="V1272" s="8"/>
      <c r="W1272" s="8"/>
    </row>
    <row r="1273" spans="2:23" s="9" customFormat="1">
      <c r="B1273" s="58"/>
      <c r="C1273" s="205"/>
      <c r="D1273" s="205"/>
      <c r="G1273" s="8"/>
      <c r="H1273" s="8"/>
      <c r="I1273" s="8"/>
      <c r="J1273" s="8"/>
      <c r="K1273" s="58"/>
      <c r="L1273" s="8"/>
      <c r="M1273" s="8"/>
      <c r="N1273" s="8"/>
      <c r="P1273" s="8"/>
      <c r="Q1273" s="10"/>
      <c r="R1273" s="10"/>
      <c r="S1273" s="8"/>
      <c r="T1273" s="8"/>
      <c r="U1273" s="8"/>
      <c r="V1273" s="8"/>
      <c r="W1273" s="8"/>
    </row>
    <row r="1274" spans="2:23" s="9" customFormat="1">
      <c r="B1274" s="58"/>
      <c r="C1274" s="205"/>
      <c r="D1274" s="205"/>
      <c r="G1274" s="8"/>
      <c r="H1274" s="8"/>
      <c r="I1274" s="8"/>
      <c r="J1274" s="8"/>
      <c r="K1274" s="58"/>
      <c r="L1274" s="8"/>
      <c r="M1274" s="8"/>
      <c r="N1274" s="8"/>
      <c r="P1274" s="8"/>
      <c r="Q1274" s="10"/>
      <c r="R1274" s="10"/>
      <c r="S1274" s="8"/>
      <c r="T1274" s="8"/>
      <c r="U1274" s="8"/>
      <c r="V1274" s="8"/>
      <c r="W1274" s="8"/>
    </row>
    <row r="1275" spans="2:23" s="9" customFormat="1">
      <c r="B1275" s="58"/>
      <c r="C1275" s="205"/>
      <c r="D1275" s="205"/>
      <c r="G1275" s="8"/>
      <c r="H1275" s="8"/>
      <c r="I1275" s="8"/>
      <c r="J1275" s="8"/>
      <c r="K1275" s="58"/>
      <c r="L1275" s="8"/>
      <c r="M1275" s="8"/>
      <c r="N1275" s="8"/>
      <c r="P1275" s="8"/>
      <c r="Q1275" s="10"/>
      <c r="R1275" s="10"/>
      <c r="S1275" s="8"/>
      <c r="T1275" s="8"/>
      <c r="U1275" s="8"/>
      <c r="V1275" s="8"/>
      <c r="W1275" s="8"/>
    </row>
    <row r="1276" spans="2:23" s="9" customFormat="1">
      <c r="B1276" s="58"/>
      <c r="C1276" s="205"/>
      <c r="D1276" s="205"/>
      <c r="G1276" s="8"/>
      <c r="H1276" s="8"/>
      <c r="I1276" s="8"/>
      <c r="J1276" s="8"/>
      <c r="K1276" s="58"/>
      <c r="L1276" s="8"/>
      <c r="M1276" s="8"/>
      <c r="N1276" s="8"/>
      <c r="P1276" s="8"/>
      <c r="Q1276" s="10"/>
      <c r="R1276" s="10"/>
      <c r="S1276" s="8"/>
      <c r="T1276" s="8"/>
      <c r="U1276" s="8"/>
      <c r="V1276" s="8"/>
      <c r="W1276" s="8"/>
    </row>
    <row r="1277" spans="2:23" s="9" customFormat="1">
      <c r="B1277" s="58"/>
      <c r="C1277" s="205"/>
      <c r="D1277" s="205"/>
      <c r="G1277" s="8"/>
      <c r="H1277" s="8"/>
      <c r="I1277" s="8"/>
      <c r="J1277" s="8"/>
      <c r="K1277" s="58"/>
      <c r="L1277" s="8"/>
      <c r="M1277" s="8"/>
      <c r="N1277" s="8"/>
      <c r="P1277" s="8"/>
      <c r="Q1277" s="10"/>
      <c r="R1277" s="10"/>
      <c r="S1277" s="8"/>
      <c r="T1277" s="8"/>
      <c r="U1277" s="8"/>
      <c r="V1277" s="8"/>
      <c r="W1277" s="8"/>
    </row>
    <row r="1278" spans="2:23" s="9" customFormat="1">
      <c r="B1278" s="58"/>
      <c r="C1278" s="205"/>
      <c r="D1278" s="205"/>
      <c r="G1278" s="8"/>
      <c r="H1278" s="8"/>
      <c r="I1278" s="8"/>
      <c r="J1278" s="8"/>
      <c r="K1278" s="58"/>
      <c r="L1278" s="8"/>
      <c r="M1278" s="8"/>
      <c r="N1278" s="8"/>
      <c r="P1278" s="8"/>
      <c r="Q1278" s="10"/>
      <c r="R1278" s="10"/>
      <c r="S1278" s="8"/>
      <c r="T1278" s="8"/>
      <c r="U1278" s="8"/>
      <c r="V1278" s="8"/>
      <c r="W1278" s="8"/>
    </row>
    <row r="1279" spans="2:23" s="9" customFormat="1">
      <c r="B1279" s="58"/>
      <c r="C1279" s="205"/>
      <c r="D1279" s="205"/>
      <c r="G1279" s="8"/>
      <c r="H1279" s="8"/>
      <c r="I1279" s="8"/>
      <c r="J1279" s="8"/>
      <c r="K1279" s="58"/>
      <c r="L1279" s="8"/>
      <c r="M1279" s="8"/>
      <c r="N1279" s="8"/>
      <c r="P1279" s="8"/>
      <c r="Q1279" s="10"/>
      <c r="R1279" s="10"/>
      <c r="S1279" s="8"/>
      <c r="T1279" s="8"/>
      <c r="U1279" s="8"/>
      <c r="V1279" s="8"/>
      <c r="W1279" s="8"/>
    </row>
    <row r="1280" spans="2:23" s="9" customFormat="1">
      <c r="B1280" s="58"/>
      <c r="C1280" s="205"/>
      <c r="D1280" s="205"/>
      <c r="G1280" s="8"/>
      <c r="H1280" s="8"/>
      <c r="I1280" s="8"/>
      <c r="J1280" s="8"/>
      <c r="K1280" s="58"/>
      <c r="L1280" s="8"/>
      <c r="M1280" s="8"/>
      <c r="N1280" s="8"/>
      <c r="P1280" s="8"/>
      <c r="Q1280" s="10"/>
      <c r="R1280" s="10"/>
      <c r="S1280" s="8"/>
      <c r="T1280" s="8"/>
      <c r="U1280" s="8"/>
      <c r="V1280" s="8"/>
      <c r="W1280" s="8"/>
    </row>
    <row r="1281" spans="2:23" s="9" customFormat="1">
      <c r="B1281" s="58"/>
      <c r="C1281" s="205"/>
      <c r="D1281" s="205"/>
      <c r="G1281" s="8"/>
      <c r="H1281" s="8"/>
      <c r="I1281" s="8"/>
      <c r="J1281" s="8"/>
      <c r="K1281" s="58"/>
      <c r="L1281" s="8"/>
      <c r="M1281" s="8"/>
      <c r="N1281" s="8"/>
      <c r="P1281" s="8"/>
      <c r="Q1281" s="10"/>
      <c r="R1281" s="10"/>
      <c r="S1281" s="8"/>
      <c r="T1281" s="8"/>
      <c r="U1281" s="8"/>
      <c r="V1281" s="8"/>
      <c r="W1281" s="8"/>
    </row>
    <row r="1282" spans="2:23" s="9" customFormat="1">
      <c r="B1282" s="58"/>
      <c r="C1282" s="205"/>
      <c r="D1282" s="205"/>
      <c r="G1282" s="8"/>
      <c r="H1282" s="8"/>
      <c r="I1282" s="8"/>
      <c r="J1282" s="8"/>
      <c r="K1282" s="58"/>
      <c r="L1282" s="8"/>
      <c r="M1282" s="8"/>
      <c r="N1282" s="8"/>
      <c r="P1282" s="8"/>
      <c r="Q1282" s="10"/>
      <c r="R1282" s="10"/>
      <c r="S1282" s="8"/>
      <c r="T1282" s="8"/>
      <c r="U1282" s="8"/>
      <c r="V1282" s="8"/>
      <c r="W1282" s="8"/>
    </row>
    <row r="1283" spans="2:23" s="9" customFormat="1">
      <c r="B1283" s="58"/>
      <c r="C1283" s="205"/>
      <c r="D1283" s="205"/>
      <c r="G1283" s="8"/>
      <c r="H1283" s="8"/>
      <c r="I1283" s="8"/>
      <c r="J1283" s="8"/>
      <c r="K1283" s="58"/>
      <c r="L1283" s="8"/>
      <c r="M1283" s="8"/>
      <c r="N1283" s="8"/>
      <c r="P1283" s="8"/>
      <c r="Q1283" s="10"/>
      <c r="R1283" s="10"/>
      <c r="S1283" s="8"/>
      <c r="T1283" s="8"/>
      <c r="U1283" s="8"/>
      <c r="V1283" s="8"/>
      <c r="W1283" s="8"/>
    </row>
    <row r="1284" spans="2:23" s="9" customFormat="1">
      <c r="B1284" s="58"/>
      <c r="C1284" s="205"/>
      <c r="D1284" s="205"/>
      <c r="G1284" s="8"/>
      <c r="H1284" s="8"/>
      <c r="I1284" s="8"/>
      <c r="J1284" s="8"/>
      <c r="K1284" s="58"/>
      <c r="L1284" s="8"/>
      <c r="M1284" s="8"/>
      <c r="N1284" s="8"/>
      <c r="P1284" s="8"/>
      <c r="Q1284" s="10"/>
      <c r="R1284" s="10"/>
      <c r="S1284" s="8"/>
      <c r="T1284" s="8"/>
      <c r="U1284" s="8"/>
      <c r="V1284" s="8"/>
      <c r="W1284" s="8"/>
    </row>
    <row r="1285" spans="2:23" s="9" customFormat="1">
      <c r="B1285" s="58"/>
      <c r="C1285" s="205"/>
      <c r="D1285" s="205"/>
      <c r="G1285" s="8"/>
      <c r="H1285" s="8"/>
      <c r="I1285" s="8"/>
      <c r="J1285" s="8"/>
      <c r="K1285" s="58"/>
      <c r="L1285" s="8"/>
      <c r="M1285" s="8"/>
      <c r="N1285" s="8"/>
      <c r="P1285" s="8"/>
      <c r="Q1285" s="10"/>
      <c r="R1285" s="10"/>
      <c r="S1285" s="8"/>
      <c r="T1285" s="8"/>
      <c r="U1285" s="8"/>
      <c r="V1285" s="8"/>
      <c r="W1285" s="8"/>
    </row>
  </sheetData>
  <autoFilter ref="B7:U63" xr:uid="{8B72F9CD-BCA3-4B67-8FC3-C72178DE8B89}">
    <filterColumn colId="1" showButton="0"/>
    <filterColumn colId="7" showButton="0"/>
    <filterColumn colId="15" showButton="0"/>
    <filterColumn colId="16" showButton="0"/>
    <filterColumn colId="17" showButton="0"/>
    <filterColumn colId="18" showButton="0"/>
  </autoFilter>
  <mergeCells count="23">
    <mergeCell ref="B46:W46"/>
    <mergeCell ref="I7:J7"/>
    <mergeCell ref="K7:K9"/>
    <mergeCell ref="L7:L9"/>
    <mergeCell ref="M7:M9"/>
    <mergeCell ref="N7:N9"/>
    <mergeCell ref="O7:O9"/>
    <mergeCell ref="B7:B9"/>
    <mergeCell ref="C7:D7"/>
    <mergeCell ref="E7:E9"/>
    <mergeCell ref="F7:F9"/>
    <mergeCell ref="G7:G9"/>
    <mergeCell ref="H7:H9"/>
    <mergeCell ref="B1:Q1"/>
    <mergeCell ref="B2:Q2"/>
    <mergeCell ref="B3:Q3"/>
    <mergeCell ref="B4:Q4"/>
    <mergeCell ref="B5:E5"/>
    <mergeCell ref="B6:U6"/>
    <mergeCell ref="P7:P9"/>
    <mergeCell ref="Q7:U7"/>
    <mergeCell ref="I8:I9"/>
    <mergeCell ref="J8:J9"/>
  </mergeCells>
  <pageMargins left="0.7" right="0.7" top="0.75" bottom="0.75" header="0.3" footer="0.3"/>
  <pageSetup orientation="portrait" horizontalDpi="4294967292" verticalDpi="4294967292"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FDBB-937E-4C73-B9C1-03E3B3089263}">
  <dimension ref="A1:M206"/>
  <sheetViews>
    <sheetView topLeftCell="E196" workbookViewId="0">
      <selection activeCell="H204" sqref="H204"/>
    </sheetView>
  </sheetViews>
  <sheetFormatPr baseColWidth="10" defaultColWidth="11" defaultRowHeight="16.5"/>
  <cols>
    <col min="1" max="1" width="3.25" style="247" bestFit="1" customWidth="1"/>
    <col min="2" max="2" width="14.5" style="247" bestFit="1" customWidth="1"/>
    <col min="3" max="3" width="43.125" style="247" customWidth="1"/>
    <col min="4" max="4" width="6.625" style="247" bestFit="1" customWidth="1"/>
    <col min="5" max="5" width="9.875" style="247" bestFit="1" customWidth="1"/>
    <col min="6" max="6" width="12.375" style="247" bestFit="1" customWidth="1"/>
    <col min="7" max="7" width="52.75" style="247" bestFit="1" customWidth="1"/>
    <col min="8" max="8" width="55.625" style="249" customWidth="1"/>
    <col min="9" max="9" width="25.5" style="249" bestFit="1" customWidth="1"/>
    <col min="10" max="10" width="16.75" style="247" bestFit="1" customWidth="1"/>
    <col min="11" max="11" width="25.625" style="249" bestFit="1" customWidth="1"/>
    <col min="12" max="12" width="27.375" style="249" bestFit="1" customWidth="1"/>
    <col min="13" max="16384" width="11" style="247"/>
  </cols>
  <sheetData>
    <row r="1" spans="1:12">
      <c r="C1" s="248"/>
      <c r="D1" s="248"/>
      <c r="E1" s="248"/>
      <c r="F1" s="248"/>
      <c r="J1" s="250"/>
      <c r="K1" s="250"/>
      <c r="L1" s="250"/>
    </row>
    <row r="2" spans="1:12" ht="21.75" customHeight="1">
      <c r="A2" s="251"/>
      <c r="B2" s="251"/>
      <c r="C2" s="632" t="s">
        <v>0</v>
      </c>
      <c r="D2" s="632"/>
      <c r="E2" s="632"/>
      <c r="F2" s="632"/>
      <c r="G2" s="632"/>
      <c r="H2" s="632"/>
      <c r="I2" s="354"/>
      <c r="J2" s="252"/>
      <c r="K2" s="252"/>
      <c r="L2" s="252"/>
    </row>
    <row r="3" spans="1:12" ht="21.75" customHeight="1">
      <c r="A3" s="251"/>
      <c r="B3" s="251"/>
      <c r="C3" s="632" t="s">
        <v>1</v>
      </c>
      <c r="D3" s="632"/>
      <c r="E3" s="632"/>
      <c r="F3" s="632"/>
      <c r="G3" s="632"/>
      <c r="H3" s="632"/>
      <c r="I3" s="354"/>
      <c r="J3" s="252"/>
      <c r="K3" s="252"/>
      <c r="L3" s="252"/>
    </row>
    <row r="4" spans="1:12" ht="21.75" customHeight="1" thickBot="1">
      <c r="A4" s="251"/>
      <c r="B4" s="251"/>
      <c r="C4" s="764" t="s">
        <v>75</v>
      </c>
      <c r="D4" s="764"/>
      <c r="E4" s="764"/>
      <c r="F4" s="764"/>
      <c r="G4" s="764"/>
      <c r="H4" s="764"/>
      <c r="I4" s="354"/>
      <c r="J4" s="252"/>
      <c r="K4" s="252"/>
      <c r="L4" s="252"/>
    </row>
    <row r="5" spans="1:12" ht="17.25" thickBot="1">
      <c r="A5" s="251"/>
      <c r="B5" s="765" t="str">
        <f>'[3]1. General'!E13</f>
        <v>Instituto de La Familia</v>
      </c>
      <c r="C5" s="766"/>
      <c r="D5" s="766"/>
      <c r="E5" s="766"/>
      <c r="F5" s="766"/>
      <c r="G5" s="766"/>
      <c r="H5" s="766"/>
      <c r="I5" s="766"/>
      <c r="J5" s="766"/>
      <c r="K5" s="766"/>
      <c r="L5" s="767"/>
    </row>
    <row r="6" spans="1:12" ht="36.6" customHeight="1">
      <c r="B6" s="504" t="s">
        <v>232</v>
      </c>
      <c r="C6" s="505" t="s">
        <v>275</v>
      </c>
      <c r="D6" s="506" t="s">
        <v>276</v>
      </c>
      <c r="E6" s="507" t="s">
        <v>277</v>
      </c>
      <c r="F6" s="507" t="s">
        <v>278</v>
      </c>
      <c r="G6" s="507" t="s">
        <v>255</v>
      </c>
      <c r="H6" s="507" t="s">
        <v>256</v>
      </c>
      <c r="I6" s="507" t="s">
        <v>329</v>
      </c>
      <c r="J6" s="507" t="s">
        <v>294</v>
      </c>
      <c r="K6" s="507" t="s">
        <v>330</v>
      </c>
      <c r="L6" s="508" t="s">
        <v>279</v>
      </c>
    </row>
    <row r="7" spans="1:12" ht="38.25">
      <c r="B7" s="887" t="s">
        <v>671</v>
      </c>
      <c r="C7" s="888" t="s">
        <v>672</v>
      </c>
      <c r="D7" s="887">
        <v>2015</v>
      </c>
      <c r="E7" s="889" t="s">
        <v>673</v>
      </c>
      <c r="F7" s="890" t="s">
        <v>86</v>
      </c>
      <c r="G7" s="891" t="s">
        <v>468</v>
      </c>
      <c r="H7" s="892" t="s">
        <v>471</v>
      </c>
      <c r="I7" s="893" t="s">
        <v>674</v>
      </c>
      <c r="J7" s="887" t="s">
        <v>442</v>
      </c>
      <c r="K7" s="893" t="s">
        <v>675</v>
      </c>
      <c r="L7" s="891" t="s">
        <v>421</v>
      </c>
    </row>
    <row r="8" spans="1:12" ht="51">
      <c r="B8" s="894" t="s">
        <v>671</v>
      </c>
      <c r="C8" s="895" t="s">
        <v>672</v>
      </c>
      <c r="D8" s="894">
        <v>2015</v>
      </c>
      <c r="E8" s="896" t="s">
        <v>673</v>
      </c>
      <c r="F8" s="890" t="s">
        <v>86</v>
      </c>
      <c r="G8" s="891" t="s">
        <v>472</v>
      </c>
      <c r="H8" s="892" t="s">
        <v>473</v>
      </c>
      <c r="I8" s="893" t="s">
        <v>674</v>
      </c>
      <c r="J8" s="887" t="s">
        <v>442</v>
      </c>
      <c r="K8" s="893" t="s">
        <v>675</v>
      </c>
      <c r="L8" s="891" t="s">
        <v>421</v>
      </c>
    </row>
    <row r="9" spans="1:12" ht="38.25">
      <c r="B9" s="897" t="s">
        <v>676</v>
      </c>
      <c r="C9" s="897" t="s">
        <v>676</v>
      </c>
      <c r="D9" s="897" t="s">
        <v>676</v>
      </c>
      <c r="E9" s="897" t="s">
        <v>676</v>
      </c>
      <c r="F9" s="890" t="s">
        <v>86</v>
      </c>
      <c r="G9" s="891" t="s">
        <v>474</v>
      </c>
      <c r="H9" s="892" t="s">
        <v>475</v>
      </c>
      <c r="I9" s="897" t="s">
        <v>676</v>
      </c>
      <c r="J9" s="887" t="s">
        <v>442</v>
      </c>
      <c r="K9" s="887" t="s">
        <v>677</v>
      </c>
      <c r="L9" s="891" t="s">
        <v>678</v>
      </c>
    </row>
    <row r="10" spans="1:12" ht="51">
      <c r="B10" s="887" t="s">
        <v>451</v>
      </c>
      <c r="C10" s="893" t="s">
        <v>452</v>
      </c>
      <c r="D10" s="887">
        <v>2017</v>
      </c>
      <c r="E10" s="887" t="s">
        <v>673</v>
      </c>
      <c r="F10" s="890" t="s">
        <v>86</v>
      </c>
      <c r="G10" s="891" t="s">
        <v>476</v>
      </c>
      <c r="H10" s="892" t="s">
        <v>453</v>
      </c>
      <c r="I10" s="897" t="s">
        <v>676</v>
      </c>
      <c r="J10" s="887" t="s">
        <v>442</v>
      </c>
      <c r="K10" s="887" t="s">
        <v>679</v>
      </c>
      <c r="L10" s="891" t="s">
        <v>347</v>
      </c>
    </row>
    <row r="11" spans="1:12" ht="51">
      <c r="B11" s="887" t="s">
        <v>671</v>
      </c>
      <c r="C11" s="888" t="s">
        <v>672</v>
      </c>
      <c r="D11" s="887">
        <v>2015</v>
      </c>
      <c r="E11" s="889" t="s">
        <v>673</v>
      </c>
      <c r="F11" s="890" t="s">
        <v>86</v>
      </c>
      <c r="G11" s="891" t="s">
        <v>478</v>
      </c>
      <c r="H11" s="892" t="s">
        <v>479</v>
      </c>
      <c r="I11" s="893" t="s">
        <v>674</v>
      </c>
      <c r="J11" s="887" t="s">
        <v>442</v>
      </c>
      <c r="K11" s="893" t="s">
        <v>675</v>
      </c>
      <c r="L11" s="891" t="s">
        <v>421</v>
      </c>
    </row>
    <row r="12" spans="1:12" ht="51">
      <c r="B12" s="899" t="s">
        <v>680</v>
      </c>
      <c r="C12" s="900" t="s">
        <v>681</v>
      </c>
      <c r="D12" s="901">
        <v>2013</v>
      </c>
      <c r="E12" s="902" t="s">
        <v>673</v>
      </c>
      <c r="F12" s="890" t="s">
        <v>86</v>
      </c>
      <c r="G12" s="891" t="s">
        <v>480</v>
      </c>
      <c r="H12" s="892" t="s">
        <v>481</v>
      </c>
      <c r="I12" s="893" t="s">
        <v>674</v>
      </c>
      <c r="J12" s="887" t="s">
        <v>442</v>
      </c>
      <c r="K12" s="893" t="s">
        <v>675</v>
      </c>
      <c r="L12" s="891" t="s">
        <v>682</v>
      </c>
    </row>
    <row r="13" spans="1:12" ht="63.75">
      <c r="B13" s="887" t="s">
        <v>440</v>
      </c>
      <c r="C13" s="887" t="s">
        <v>441</v>
      </c>
      <c r="D13" s="887">
        <v>2016</v>
      </c>
      <c r="E13" s="887" t="s">
        <v>673</v>
      </c>
      <c r="F13" s="890" t="s">
        <v>86</v>
      </c>
      <c r="G13" s="891" t="s">
        <v>483</v>
      </c>
      <c r="H13" s="892" t="s">
        <v>484</v>
      </c>
      <c r="I13" s="893" t="s">
        <v>683</v>
      </c>
      <c r="J13" s="887" t="s">
        <v>442</v>
      </c>
      <c r="K13" s="887" t="s">
        <v>679</v>
      </c>
      <c r="L13" s="891" t="s">
        <v>413</v>
      </c>
    </row>
    <row r="14" spans="1:12" ht="63.75">
      <c r="B14" s="887" t="s">
        <v>458</v>
      </c>
      <c r="C14" s="893" t="s">
        <v>459</v>
      </c>
      <c r="D14" s="897">
        <v>2015</v>
      </c>
      <c r="E14" s="903" t="s">
        <v>684</v>
      </c>
      <c r="F14" s="890" t="s">
        <v>86</v>
      </c>
      <c r="G14" s="891" t="s">
        <v>485</v>
      </c>
      <c r="H14" s="892" t="s">
        <v>460</v>
      </c>
      <c r="I14" s="893" t="s">
        <v>674</v>
      </c>
      <c r="J14" s="887" t="s">
        <v>442</v>
      </c>
      <c r="K14" s="887" t="s">
        <v>685</v>
      </c>
      <c r="L14" s="891" t="s">
        <v>379</v>
      </c>
    </row>
    <row r="15" spans="1:12" ht="51">
      <c r="B15" s="887" t="s">
        <v>686</v>
      </c>
      <c r="C15" s="893" t="s">
        <v>687</v>
      </c>
      <c r="D15" s="887">
        <v>2016</v>
      </c>
      <c r="E15" s="887" t="s">
        <v>688</v>
      </c>
      <c r="F15" s="890" t="s">
        <v>443</v>
      </c>
      <c r="G15" s="891" t="s">
        <v>486</v>
      </c>
      <c r="H15" s="892" t="s">
        <v>488</v>
      </c>
      <c r="I15" s="893" t="s">
        <v>689</v>
      </c>
      <c r="J15" s="887" t="s">
        <v>442</v>
      </c>
      <c r="K15" s="887" t="s">
        <v>690</v>
      </c>
      <c r="L15" s="891" t="s">
        <v>387</v>
      </c>
    </row>
    <row r="16" spans="1:12" ht="38.25">
      <c r="B16" s="887" t="s">
        <v>691</v>
      </c>
      <c r="C16" s="893" t="s">
        <v>692</v>
      </c>
      <c r="D16" s="887">
        <v>2009</v>
      </c>
      <c r="E16" s="889" t="s">
        <v>673</v>
      </c>
      <c r="F16" s="890" t="s">
        <v>443</v>
      </c>
      <c r="G16" s="891" t="s">
        <v>489</v>
      </c>
      <c r="H16" s="892" t="s">
        <v>490</v>
      </c>
      <c r="I16" s="893" t="s">
        <v>693</v>
      </c>
      <c r="J16" s="887" t="s">
        <v>442</v>
      </c>
      <c r="K16" s="893" t="s">
        <v>694</v>
      </c>
      <c r="L16" s="891" t="s">
        <v>385</v>
      </c>
    </row>
    <row r="17" spans="2:13" ht="51">
      <c r="B17" s="887" t="s">
        <v>440</v>
      </c>
      <c r="C17" s="887" t="s">
        <v>441</v>
      </c>
      <c r="D17" s="887">
        <v>2016</v>
      </c>
      <c r="E17" s="887" t="s">
        <v>673</v>
      </c>
      <c r="F17" s="890" t="s">
        <v>443</v>
      </c>
      <c r="G17" s="891" t="s">
        <v>491</v>
      </c>
      <c r="H17" s="892" t="s">
        <v>492</v>
      </c>
      <c r="I17" s="893" t="s">
        <v>683</v>
      </c>
      <c r="J17" s="887" t="s">
        <v>442</v>
      </c>
      <c r="K17" s="887" t="s">
        <v>679</v>
      </c>
      <c r="L17" s="891" t="s">
        <v>413</v>
      </c>
    </row>
    <row r="18" spans="2:13" ht="38.25">
      <c r="B18" s="887" t="s">
        <v>695</v>
      </c>
      <c r="C18" s="893" t="s">
        <v>696</v>
      </c>
      <c r="D18" s="887">
        <v>2017</v>
      </c>
      <c r="E18" s="889" t="s">
        <v>673</v>
      </c>
      <c r="F18" s="890" t="s">
        <v>443</v>
      </c>
      <c r="G18" s="891" t="s">
        <v>493</v>
      </c>
      <c r="H18" s="892" t="s">
        <v>454</v>
      </c>
      <c r="I18" s="893" t="s">
        <v>674</v>
      </c>
      <c r="J18" s="887" t="s">
        <v>442</v>
      </c>
      <c r="K18" s="893" t="s">
        <v>677</v>
      </c>
      <c r="L18" s="891" t="s">
        <v>477</v>
      </c>
    </row>
    <row r="19" spans="2:13" ht="38.25">
      <c r="B19" s="887" t="s">
        <v>676</v>
      </c>
      <c r="C19" s="887" t="s">
        <v>676</v>
      </c>
      <c r="D19" s="887" t="s">
        <v>676</v>
      </c>
      <c r="E19" s="887" t="s">
        <v>676</v>
      </c>
      <c r="F19" s="890" t="s">
        <v>443</v>
      </c>
      <c r="G19" s="891" t="s">
        <v>494</v>
      </c>
      <c r="H19" s="892" t="s">
        <v>495</v>
      </c>
      <c r="I19" s="893" t="s">
        <v>674</v>
      </c>
      <c r="J19" s="887" t="s">
        <v>442</v>
      </c>
      <c r="K19" s="887" t="s">
        <v>690</v>
      </c>
      <c r="L19" s="891" t="s">
        <v>697</v>
      </c>
    </row>
    <row r="20" spans="2:13" ht="38.25">
      <c r="B20" s="887" t="s">
        <v>455</v>
      </c>
      <c r="C20" s="887" t="s">
        <v>698</v>
      </c>
      <c r="D20" s="887">
        <v>2018</v>
      </c>
      <c r="E20" s="887" t="s">
        <v>673</v>
      </c>
      <c r="F20" s="904" t="s">
        <v>443</v>
      </c>
      <c r="G20" s="905" t="s">
        <v>496</v>
      </c>
      <c r="H20" s="906" t="s">
        <v>699</v>
      </c>
      <c r="I20" s="893" t="s">
        <v>683</v>
      </c>
      <c r="J20" s="899" t="s">
        <v>442</v>
      </c>
      <c r="K20" s="887" t="s">
        <v>679</v>
      </c>
      <c r="L20" s="907" t="s">
        <v>413</v>
      </c>
    </row>
    <row r="21" spans="2:13" ht="51">
      <c r="B21" s="887" t="s">
        <v>700</v>
      </c>
      <c r="C21" s="891" t="s">
        <v>701</v>
      </c>
      <c r="D21" s="887">
        <v>2015</v>
      </c>
      <c r="E21" s="887" t="s">
        <v>673</v>
      </c>
      <c r="F21" s="890" t="s">
        <v>443</v>
      </c>
      <c r="G21" s="891" t="s">
        <v>497</v>
      </c>
      <c r="H21" s="892" t="s">
        <v>446</v>
      </c>
      <c r="I21" s="893" t="s">
        <v>674</v>
      </c>
      <c r="J21" s="887" t="s">
        <v>442</v>
      </c>
      <c r="K21" s="893" t="s">
        <v>677</v>
      </c>
      <c r="L21" s="891" t="s">
        <v>354</v>
      </c>
    </row>
    <row r="22" spans="2:13" ht="51">
      <c r="B22" s="887" t="s">
        <v>444</v>
      </c>
      <c r="C22" s="891" t="s">
        <v>445</v>
      </c>
      <c r="D22" s="887">
        <v>2017</v>
      </c>
      <c r="E22" s="887" t="s">
        <v>673</v>
      </c>
      <c r="F22" s="890" t="s">
        <v>443</v>
      </c>
      <c r="G22" s="891" t="s">
        <v>498</v>
      </c>
      <c r="H22" s="892" t="s">
        <v>499</v>
      </c>
      <c r="I22" s="893" t="s">
        <v>674</v>
      </c>
      <c r="J22" s="887" t="s">
        <v>442</v>
      </c>
      <c r="K22" s="893" t="s">
        <v>677</v>
      </c>
      <c r="L22" s="891" t="s">
        <v>354</v>
      </c>
    </row>
    <row r="23" spans="2:13" ht="32.450000000000003" customHeight="1">
      <c r="B23" s="899" t="s">
        <v>671</v>
      </c>
      <c r="C23" s="900" t="s">
        <v>672</v>
      </c>
      <c r="D23" s="899">
        <v>2015</v>
      </c>
      <c r="E23" s="908" t="s">
        <v>673</v>
      </c>
      <c r="F23" s="909" t="s">
        <v>443</v>
      </c>
      <c r="G23" s="907" t="s">
        <v>500</v>
      </c>
      <c r="H23" s="910" t="s">
        <v>1048</v>
      </c>
      <c r="I23" s="893" t="s">
        <v>674</v>
      </c>
      <c r="J23" s="887" t="s">
        <v>442</v>
      </c>
      <c r="K23" s="893" t="s">
        <v>675</v>
      </c>
      <c r="L23" s="891" t="s">
        <v>421</v>
      </c>
    </row>
    <row r="24" spans="2:13" ht="63.75">
      <c r="B24" s="887" t="s">
        <v>702</v>
      </c>
      <c r="C24" s="893" t="s">
        <v>703</v>
      </c>
      <c r="D24" s="887">
        <v>2018</v>
      </c>
      <c r="E24" s="889" t="s">
        <v>702</v>
      </c>
      <c r="F24" s="890" t="s">
        <v>443</v>
      </c>
      <c r="G24" s="891" t="s">
        <v>502</v>
      </c>
      <c r="H24" s="892" t="s">
        <v>503</v>
      </c>
      <c r="I24" s="893" t="s">
        <v>693</v>
      </c>
      <c r="J24" s="887" t="s">
        <v>442</v>
      </c>
      <c r="K24" s="893" t="s">
        <v>704</v>
      </c>
      <c r="L24" s="891" t="s">
        <v>385</v>
      </c>
    </row>
    <row r="25" spans="2:13" ht="51">
      <c r="B25" s="887" t="s">
        <v>686</v>
      </c>
      <c r="C25" s="911" t="s">
        <v>687</v>
      </c>
      <c r="D25" s="887">
        <v>2016</v>
      </c>
      <c r="E25" s="887" t="s">
        <v>688</v>
      </c>
      <c r="F25" s="890" t="s">
        <v>443</v>
      </c>
      <c r="G25" s="891" t="s">
        <v>504</v>
      </c>
      <c r="H25" s="892" t="s">
        <v>505</v>
      </c>
      <c r="I25" s="893" t="s">
        <v>689</v>
      </c>
      <c r="J25" s="887" t="s">
        <v>442</v>
      </c>
      <c r="K25" s="887" t="s">
        <v>690</v>
      </c>
      <c r="L25" s="891" t="s">
        <v>387</v>
      </c>
    </row>
    <row r="26" spans="2:13" ht="51">
      <c r="B26" s="887" t="s">
        <v>686</v>
      </c>
      <c r="C26" s="893" t="s">
        <v>687</v>
      </c>
      <c r="D26" s="887">
        <v>2016</v>
      </c>
      <c r="E26" s="887" t="s">
        <v>688</v>
      </c>
      <c r="F26" s="890" t="s">
        <v>443</v>
      </c>
      <c r="G26" s="891" t="s">
        <v>506</v>
      </c>
      <c r="H26" s="892" t="s">
        <v>507</v>
      </c>
      <c r="I26" s="893" t="s">
        <v>689</v>
      </c>
      <c r="J26" s="887" t="s">
        <v>442</v>
      </c>
      <c r="K26" s="887" t="s">
        <v>690</v>
      </c>
      <c r="L26" s="891" t="s">
        <v>705</v>
      </c>
    </row>
    <row r="27" spans="2:13" ht="38.25">
      <c r="B27" s="887" t="s">
        <v>706</v>
      </c>
      <c r="C27" s="893" t="s">
        <v>707</v>
      </c>
      <c r="D27" s="887">
        <v>2012</v>
      </c>
      <c r="E27" s="889" t="s">
        <v>673</v>
      </c>
      <c r="F27" s="890" t="s">
        <v>443</v>
      </c>
      <c r="G27" s="891" t="s">
        <v>508</v>
      </c>
      <c r="H27" s="892" t="s">
        <v>509</v>
      </c>
      <c r="I27" s="893" t="s">
        <v>674</v>
      </c>
      <c r="J27" s="887" t="s">
        <v>442</v>
      </c>
      <c r="K27" s="893" t="s">
        <v>675</v>
      </c>
      <c r="L27" s="891" t="s">
        <v>708</v>
      </c>
    </row>
    <row r="28" spans="2:13" ht="38.25">
      <c r="B28" s="887" t="s">
        <v>440</v>
      </c>
      <c r="C28" s="887" t="s">
        <v>441</v>
      </c>
      <c r="D28" s="887">
        <v>2016</v>
      </c>
      <c r="E28" s="887" t="s">
        <v>673</v>
      </c>
      <c r="F28" s="890" t="s">
        <v>443</v>
      </c>
      <c r="G28" s="891" t="s">
        <v>510</v>
      </c>
      <c r="H28" s="892" t="s">
        <v>511</v>
      </c>
      <c r="I28" s="893" t="s">
        <v>683</v>
      </c>
      <c r="J28" s="887" t="s">
        <v>442</v>
      </c>
      <c r="K28" s="887" t="s">
        <v>679</v>
      </c>
      <c r="L28" s="891" t="s">
        <v>413</v>
      </c>
    </row>
    <row r="29" spans="2:13" ht="51">
      <c r="B29" s="887" t="s">
        <v>455</v>
      </c>
      <c r="C29" s="912" t="s">
        <v>456</v>
      </c>
      <c r="D29" s="887">
        <v>2019</v>
      </c>
      <c r="E29" s="887" t="s">
        <v>673</v>
      </c>
      <c r="F29" s="890" t="s">
        <v>443</v>
      </c>
      <c r="G29" s="891" t="s">
        <v>512</v>
      </c>
      <c r="H29" s="892" t="s">
        <v>709</v>
      </c>
      <c r="I29" s="893" t="s">
        <v>674</v>
      </c>
      <c r="J29" s="887" t="s">
        <v>442</v>
      </c>
      <c r="K29" s="887" t="s">
        <v>677</v>
      </c>
      <c r="L29" s="891" t="s">
        <v>678</v>
      </c>
      <c r="M29" s="303"/>
    </row>
    <row r="30" spans="2:13" ht="51">
      <c r="B30" s="913" t="s">
        <v>702</v>
      </c>
      <c r="C30" s="914" t="s">
        <v>703</v>
      </c>
      <c r="D30" s="913">
        <v>2018</v>
      </c>
      <c r="E30" s="915" t="s">
        <v>702</v>
      </c>
      <c r="F30" s="916" t="s">
        <v>443</v>
      </c>
      <c r="G30" s="917" t="s">
        <v>513</v>
      </c>
      <c r="H30" s="918" t="s">
        <v>514</v>
      </c>
      <c r="I30" s="893" t="s">
        <v>674</v>
      </c>
      <c r="J30" s="887" t="s">
        <v>442</v>
      </c>
      <c r="K30" s="893" t="s">
        <v>704</v>
      </c>
      <c r="L30" s="891" t="s">
        <v>385</v>
      </c>
      <c r="M30" s="303"/>
    </row>
    <row r="31" spans="2:13" ht="38.25">
      <c r="B31" s="887" t="s">
        <v>444</v>
      </c>
      <c r="C31" s="891" t="s">
        <v>445</v>
      </c>
      <c r="D31" s="887">
        <v>2017</v>
      </c>
      <c r="E31" s="887" t="s">
        <v>673</v>
      </c>
      <c r="F31" s="890" t="s">
        <v>443</v>
      </c>
      <c r="G31" s="891" t="s">
        <v>515</v>
      </c>
      <c r="H31" s="892" t="s">
        <v>448</v>
      </c>
      <c r="I31" s="893" t="s">
        <v>674</v>
      </c>
      <c r="J31" s="887" t="s">
        <v>442</v>
      </c>
      <c r="K31" s="893" t="s">
        <v>677</v>
      </c>
      <c r="L31" s="891" t="s">
        <v>710</v>
      </c>
      <c r="M31" s="303"/>
    </row>
    <row r="32" spans="2:13" ht="51">
      <c r="B32" s="893" t="s">
        <v>1065</v>
      </c>
      <c r="C32" s="893" t="s">
        <v>1231</v>
      </c>
      <c r="D32" s="893">
        <v>2014</v>
      </c>
      <c r="E32" s="887" t="s">
        <v>673</v>
      </c>
      <c r="F32" s="909" t="s">
        <v>443</v>
      </c>
      <c r="G32" s="907" t="s">
        <v>516</v>
      </c>
      <c r="H32" s="910" t="s">
        <v>517</v>
      </c>
      <c r="I32" s="893" t="s">
        <v>683</v>
      </c>
      <c r="J32" s="887" t="s">
        <v>442</v>
      </c>
      <c r="K32" s="887" t="s">
        <v>679</v>
      </c>
      <c r="L32" s="891" t="s">
        <v>413</v>
      </c>
      <c r="M32" s="303"/>
    </row>
    <row r="33" spans="2:13" ht="38.25">
      <c r="B33" s="887" t="s">
        <v>711</v>
      </c>
      <c r="C33" s="893" t="s">
        <v>712</v>
      </c>
      <c r="D33" s="887">
        <v>2014</v>
      </c>
      <c r="E33" s="889" t="s">
        <v>673</v>
      </c>
      <c r="F33" s="890" t="s">
        <v>443</v>
      </c>
      <c r="G33" s="891" t="s">
        <v>518</v>
      </c>
      <c r="H33" s="892" t="s">
        <v>519</v>
      </c>
      <c r="I33" s="893" t="s">
        <v>674</v>
      </c>
      <c r="J33" s="887" t="s">
        <v>442</v>
      </c>
      <c r="K33" s="893" t="s">
        <v>675</v>
      </c>
      <c r="L33" s="891" t="s">
        <v>385</v>
      </c>
      <c r="M33" s="303"/>
    </row>
    <row r="34" spans="2:13" ht="38.25">
      <c r="B34" s="899" t="s">
        <v>691</v>
      </c>
      <c r="C34" s="900" t="s">
        <v>692</v>
      </c>
      <c r="D34" s="899">
        <v>2009</v>
      </c>
      <c r="E34" s="919" t="s">
        <v>673</v>
      </c>
      <c r="F34" s="890" t="s">
        <v>443</v>
      </c>
      <c r="G34" s="891" t="s">
        <v>520</v>
      </c>
      <c r="H34" s="892" t="s">
        <v>521</v>
      </c>
      <c r="I34" s="893" t="s">
        <v>674</v>
      </c>
      <c r="J34" s="887" t="s">
        <v>442</v>
      </c>
      <c r="K34" s="893" t="s">
        <v>675</v>
      </c>
      <c r="L34" s="891" t="s">
        <v>713</v>
      </c>
      <c r="M34" s="303"/>
    </row>
    <row r="35" spans="2:13" ht="38.25">
      <c r="B35" s="893" t="s">
        <v>1065</v>
      </c>
      <c r="C35" s="893" t="s">
        <v>1231</v>
      </c>
      <c r="D35" s="893">
        <v>2014</v>
      </c>
      <c r="E35" s="893" t="s">
        <v>673</v>
      </c>
      <c r="F35" s="890" t="s">
        <v>443</v>
      </c>
      <c r="G35" s="891" t="s">
        <v>522</v>
      </c>
      <c r="H35" s="892" t="s">
        <v>523</v>
      </c>
      <c r="I35" s="893" t="s">
        <v>674</v>
      </c>
      <c r="J35" s="887" t="s">
        <v>442</v>
      </c>
      <c r="K35" s="887" t="s">
        <v>675</v>
      </c>
      <c r="L35" s="891" t="s">
        <v>413</v>
      </c>
      <c r="M35" s="303"/>
    </row>
    <row r="36" spans="2:13" ht="51">
      <c r="B36" s="887" t="s">
        <v>686</v>
      </c>
      <c r="C36" s="893" t="s">
        <v>687</v>
      </c>
      <c r="D36" s="887">
        <v>2016</v>
      </c>
      <c r="E36" s="887" t="s">
        <v>688</v>
      </c>
      <c r="F36" s="916" t="s">
        <v>443</v>
      </c>
      <c r="G36" s="917" t="s">
        <v>524</v>
      </c>
      <c r="H36" s="918" t="s">
        <v>525</v>
      </c>
      <c r="I36" s="893" t="s">
        <v>674</v>
      </c>
      <c r="J36" s="887" t="s">
        <v>442</v>
      </c>
      <c r="K36" s="887" t="s">
        <v>690</v>
      </c>
      <c r="L36" s="891" t="s">
        <v>714</v>
      </c>
      <c r="M36" s="303"/>
    </row>
    <row r="37" spans="2:13" ht="38.25">
      <c r="B37" s="887" t="s">
        <v>676</v>
      </c>
      <c r="C37" s="887" t="s">
        <v>676</v>
      </c>
      <c r="D37" s="887" t="s">
        <v>676</v>
      </c>
      <c r="E37" s="887" t="s">
        <v>676</v>
      </c>
      <c r="F37" s="890" t="s">
        <v>443</v>
      </c>
      <c r="G37" s="891" t="s">
        <v>526</v>
      </c>
      <c r="H37" s="892" t="s">
        <v>447</v>
      </c>
      <c r="I37" s="893" t="s">
        <v>674</v>
      </c>
      <c r="J37" s="887" t="s">
        <v>442</v>
      </c>
      <c r="K37" s="893" t="s">
        <v>677</v>
      </c>
      <c r="L37" s="891" t="s">
        <v>354</v>
      </c>
      <c r="M37" s="303"/>
    </row>
    <row r="38" spans="2:13" ht="51">
      <c r="B38" s="887" t="s">
        <v>444</v>
      </c>
      <c r="C38" s="891" t="s">
        <v>445</v>
      </c>
      <c r="D38" s="887">
        <v>2017</v>
      </c>
      <c r="E38" s="887" t="s">
        <v>673</v>
      </c>
      <c r="F38" s="890" t="s">
        <v>443</v>
      </c>
      <c r="G38" s="891" t="s">
        <v>527</v>
      </c>
      <c r="H38" s="892" t="s">
        <v>449</v>
      </c>
      <c r="I38" s="893" t="s">
        <v>674</v>
      </c>
      <c r="J38" s="887" t="s">
        <v>442</v>
      </c>
      <c r="K38" s="893" t="s">
        <v>677</v>
      </c>
      <c r="L38" s="891" t="s">
        <v>354</v>
      </c>
      <c r="M38" s="303"/>
    </row>
    <row r="39" spans="2:13" ht="63.75">
      <c r="B39" s="887" t="s">
        <v>444</v>
      </c>
      <c r="C39" s="891" t="s">
        <v>445</v>
      </c>
      <c r="D39" s="887">
        <v>2017</v>
      </c>
      <c r="E39" s="887" t="s">
        <v>673</v>
      </c>
      <c r="F39" s="890" t="s">
        <v>443</v>
      </c>
      <c r="G39" s="891" t="s">
        <v>528</v>
      </c>
      <c r="H39" s="892" t="s">
        <v>450</v>
      </c>
      <c r="I39" s="893" t="s">
        <v>674</v>
      </c>
      <c r="J39" s="887" t="s">
        <v>442</v>
      </c>
      <c r="K39" s="893" t="s">
        <v>677</v>
      </c>
      <c r="L39" s="891" t="s">
        <v>354</v>
      </c>
      <c r="M39" s="303"/>
    </row>
    <row r="40" spans="2:13" ht="63.75">
      <c r="B40" s="887" t="s">
        <v>676</v>
      </c>
      <c r="C40" s="887" t="s">
        <v>676</v>
      </c>
      <c r="D40" s="887" t="s">
        <v>676</v>
      </c>
      <c r="E40" s="887" t="s">
        <v>676</v>
      </c>
      <c r="F40" s="890" t="s">
        <v>443</v>
      </c>
      <c r="G40" s="891" t="s">
        <v>529</v>
      </c>
      <c r="H40" s="892" t="s">
        <v>530</v>
      </c>
      <c r="I40" s="893" t="s">
        <v>674</v>
      </c>
      <c r="J40" s="887" t="s">
        <v>442</v>
      </c>
      <c r="K40" s="887" t="s">
        <v>690</v>
      </c>
      <c r="L40" s="891" t="s">
        <v>715</v>
      </c>
      <c r="M40" s="303"/>
    </row>
    <row r="41" spans="2:13" ht="51">
      <c r="B41" s="899" t="s">
        <v>676</v>
      </c>
      <c r="C41" s="899" t="s">
        <v>676</v>
      </c>
      <c r="D41" s="899">
        <v>2018</v>
      </c>
      <c r="E41" s="908" t="s">
        <v>676</v>
      </c>
      <c r="F41" s="909" t="s">
        <v>541</v>
      </c>
      <c r="G41" s="907" t="s">
        <v>531</v>
      </c>
      <c r="H41" s="910" t="s">
        <v>532</v>
      </c>
      <c r="I41" s="900" t="s">
        <v>674</v>
      </c>
      <c r="J41" s="899" t="s">
        <v>442</v>
      </c>
      <c r="K41" s="900" t="s">
        <v>704</v>
      </c>
      <c r="L41" s="907" t="s">
        <v>716</v>
      </c>
      <c r="M41" s="303"/>
    </row>
    <row r="42" spans="2:13" ht="51">
      <c r="B42" s="887" t="s">
        <v>686</v>
      </c>
      <c r="C42" s="893" t="s">
        <v>687</v>
      </c>
      <c r="D42" s="887">
        <v>2016</v>
      </c>
      <c r="E42" s="887" t="s">
        <v>688</v>
      </c>
      <c r="F42" s="890" t="s">
        <v>443</v>
      </c>
      <c r="G42" s="891" t="s">
        <v>533</v>
      </c>
      <c r="H42" s="892" t="s">
        <v>534</v>
      </c>
      <c r="I42" s="893" t="s">
        <v>689</v>
      </c>
      <c r="J42" s="887" t="s">
        <v>442</v>
      </c>
      <c r="K42" s="887" t="s">
        <v>690</v>
      </c>
      <c r="L42" s="891" t="s">
        <v>387</v>
      </c>
      <c r="M42" s="303"/>
    </row>
    <row r="43" spans="2:13" ht="51">
      <c r="B43" s="899" t="s">
        <v>680</v>
      </c>
      <c r="C43" s="900" t="s">
        <v>681</v>
      </c>
      <c r="D43" s="901">
        <v>2013</v>
      </c>
      <c r="E43" s="903" t="s">
        <v>673</v>
      </c>
      <c r="F43" s="916" t="s">
        <v>541</v>
      </c>
      <c r="G43" s="917" t="s">
        <v>542</v>
      </c>
      <c r="H43" s="918" t="s">
        <v>543</v>
      </c>
      <c r="I43" s="893" t="s">
        <v>674</v>
      </c>
      <c r="J43" s="887" t="s">
        <v>442</v>
      </c>
      <c r="K43" s="893" t="s">
        <v>675</v>
      </c>
      <c r="L43" s="891" t="s">
        <v>379</v>
      </c>
      <c r="M43" s="303"/>
    </row>
    <row r="44" spans="2:13" ht="25.5">
      <c r="B44" s="887" t="s">
        <v>676</v>
      </c>
      <c r="C44" s="887" t="s">
        <v>676</v>
      </c>
      <c r="D44" s="887" t="s">
        <v>676</v>
      </c>
      <c r="E44" s="887" t="s">
        <v>676</v>
      </c>
      <c r="F44" s="890" t="s">
        <v>541</v>
      </c>
      <c r="G44" s="891" t="s">
        <v>544</v>
      </c>
      <c r="H44" s="892" t="s">
        <v>719</v>
      </c>
      <c r="I44" s="912" t="s">
        <v>674</v>
      </c>
      <c r="J44" s="887" t="s">
        <v>442</v>
      </c>
      <c r="K44" s="893" t="s">
        <v>677</v>
      </c>
      <c r="L44" s="891" t="s">
        <v>354</v>
      </c>
      <c r="M44" s="303"/>
    </row>
    <row r="45" spans="2:13" ht="51">
      <c r="B45" s="887" t="s">
        <v>700</v>
      </c>
      <c r="C45" s="891" t="s">
        <v>701</v>
      </c>
      <c r="D45" s="887">
        <v>2015</v>
      </c>
      <c r="E45" s="887" t="s">
        <v>673</v>
      </c>
      <c r="F45" s="890" t="s">
        <v>541</v>
      </c>
      <c r="G45" s="891" t="s">
        <v>545</v>
      </c>
      <c r="H45" s="892" t="s">
        <v>546</v>
      </c>
      <c r="I45" s="893" t="s">
        <v>674</v>
      </c>
      <c r="J45" s="887" t="s">
        <v>442</v>
      </c>
      <c r="K45" s="893" t="s">
        <v>677</v>
      </c>
      <c r="L45" s="891" t="s">
        <v>354</v>
      </c>
      <c r="M45" s="303"/>
    </row>
    <row r="46" spans="2:13" ht="51">
      <c r="B46" s="899" t="s">
        <v>671</v>
      </c>
      <c r="C46" s="900" t="s">
        <v>672</v>
      </c>
      <c r="D46" s="899">
        <v>2015</v>
      </c>
      <c r="E46" s="908" t="s">
        <v>673</v>
      </c>
      <c r="F46" s="909" t="s">
        <v>86</v>
      </c>
      <c r="G46" s="907" t="s">
        <v>720</v>
      </c>
      <c r="H46" s="910" t="s">
        <v>721</v>
      </c>
      <c r="I46" s="893" t="s">
        <v>674</v>
      </c>
      <c r="J46" s="887" t="s">
        <v>442</v>
      </c>
      <c r="K46" s="893" t="s">
        <v>675</v>
      </c>
      <c r="L46" s="891" t="s">
        <v>421</v>
      </c>
      <c r="M46" s="303"/>
    </row>
    <row r="47" spans="2:13" ht="38.25">
      <c r="B47" s="899" t="s">
        <v>676</v>
      </c>
      <c r="C47" s="900" t="s">
        <v>676</v>
      </c>
      <c r="D47" s="901">
        <v>2018</v>
      </c>
      <c r="E47" s="902" t="s">
        <v>676</v>
      </c>
      <c r="F47" s="890" t="s">
        <v>443</v>
      </c>
      <c r="G47" s="891" t="s">
        <v>722</v>
      </c>
      <c r="H47" s="892" t="s">
        <v>723</v>
      </c>
      <c r="I47" s="893" t="s">
        <v>674</v>
      </c>
      <c r="J47" s="887" t="s">
        <v>442</v>
      </c>
      <c r="K47" s="887" t="s">
        <v>676</v>
      </c>
      <c r="L47" s="891" t="s">
        <v>724</v>
      </c>
      <c r="M47" s="303"/>
    </row>
    <row r="48" spans="2:13" ht="76.5">
      <c r="B48" s="899" t="s">
        <v>680</v>
      </c>
      <c r="C48" s="900" t="s">
        <v>681</v>
      </c>
      <c r="D48" s="901">
        <v>2013</v>
      </c>
      <c r="E48" s="903" t="s">
        <v>673</v>
      </c>
      <c r="F48" s="890" t="s">
        <v>86</v>
      </c>
      <c r="G48" s="891" t="s">
        <v>725</v>
      </c>
      <c r="H48" s="892" t="s">
        <v>726</v>
      </c>
      <c r="I48" s="893" t="s">
        <v>674</v>
      </c>
      <c r="J48" s="887" t="s">
        <v>442</v>
      </c>
      <c r="K48" s="887" t="s">
        <v>685</v>
      </c>
      <c r="L48" s="891" t="s">
        <v>379</v>
      </c>
      <c r="M48" s="303"/>
    </row>
    <row r="49" spans="2:13" ht="51">
      <c r="B49" s="887" t="s">
        <v>676</v>
      </c>
      <c r="C49" s="893" t="s">
        <v>676</v>
      </c>
      <c r="D49" s="912">
        <v>2018</v>
      </c>
      <c r="E49" s="920" t="s">
        <v>676</v>
      </c>
      <c r="F49" s="890" t="s">
        <v>84</v>
      </c>
      <c r="G49" s="891" t="s">
        <v>727</v>
      </c>
      <c r="H49" s="892" t="s">
        <v>728</v>
      </c>
      <c r="I49" s="893" t="s">
        <v>729</v>
      </c>
      <c r="J49" s="887" t="s">
        <v>442</v>
      </c>
      <c r="K49" s="893" t="s">
        <v>675</v>
      </c>
      <c r="L49" s="891" t="s">
        <v>730</v>
      </c>
      <c r="M49" s="303"/>
    </row>
    <row r="50" spans="2:13" ht="38.25">
      <c r="B50" s="887" t="s">
        <v>717</v>
      </c>
      <c r="C50" s="893" t="s">
        <v>718</v>
      </c>
      <c r="D50" s="897">
        <v>2014</v>
      </c>
      <c r="E50" s="903" t="s">
        <v>688</v>
      </c>
      <c r="F50" s="890" t="s">
        <v>84</v>
      </c>
      <c r="G50" s="891" t="s">
        <v>731</v>
      </c>
      <c r="H50" s="892" t="s">
        <v>732</v>
      </c>
      <c r="I50" s="893" t="s">
        <v>674</v>
      </c>
      <c r="J50" s="887" t="s">
        <v>442</v>
      </c>
      <c r="K50" s="893" t="s">
        <v>675</v>
      </c>
      <c r="L50" s="891" t="s">
        <v>379</v>
      </c>
      <c r="M50" s="303"/>
    </row>
    <row r="51" spans="2:13" ht="51">
      <c r="B51" s="887" t="s">
        <v>717</v>
      </c>
      <c r="C51" s="893" t="s">
        <v>718</v>
      </c>
      <c r="D51" s="897">
        <v>2014</v>
      </c>
      <c r="E51" s="903" t="s">
        <v>688</v>
      </c>
      <c r="F51" s="890" t="s">
        <v>443</v>
      </c>
      <c r="G51" s="891" t="s">
        <v>733</v>
      </c>
      <c r="H51" s="892" t="s">
        <v>734</v>
      </c>
      <c r="I51" s="893" t="s">
        <v>674</v>
      </c>
      <c r="J51" s="887" t="s">
        <v>442</v>
      </c>
      <c r="K51" s="893" t="s">
        <v>675</v>
      </c>
      <c r="L51" s="891" t="s">
        <v>379</v>
      </c>
      <c r="M51" s="303"/>
    </row>
    <row r="52" spans="2:13" ht="51">
      <c r="B52" s="887" t="s">
        <v>463</v>
      </c>
      <c r="C52" s="893" t="s">
        <v>464</v>
      </c>
      <c r="D52" s="897">
        <v>2020</v>
      </c>
      <c r="E52" s="903" t="s">
        <v>684</v>
      </c>
      <c r="F52" s="890" t="s">
        <v>82</v>
      </c>
      <c r="G52" s="891" t="s">
        <v>735</v>
      </c>
      <c r="H52" s="892" t="s">
        <v>736</v>
      </c>
      <c r="I52" s="893" t="s">
        <v>693</v>
      </c>
      <c r="J52" s="887" t="s">
        <v>442</v>
      </c>
      <c r="K52" s="887" t="s">
        <v>685</v>
      </c>
      <c r="L52" s="891" t="s">
        <v>737</v>
      </c>
      <c r="M52" s="303"/>
    </row>
    <row r="53" spans="2:13" ht="51">
      <c r="B53" s="894" t="s">
        <v>711</v>
      </c>
      <c r="C53" s="880" t="s">
        <v>712</v>
      </c>
      <c r="D53" s="894">
        <v>2014</v>
      </c>
      <c r="E53" s="896" t="s">
        <v>673</v>
      </c>
      <c r="F53" s="890" t="s">
        <v>443</v>
      </c>
      <c r="G53" s="891" t="s">
        <v>738</v>
      </c>
      <c r="H53" s="892" t="s">
        <v>739</v>
      </c>
      <c r="I53" s="893" t="s">
        <v>674</v>
      </c>
      <c r="J53" s="887" t="s">
        <v>442</v>
      </c>
      <c r="K53" s="893" t="s">
        <v>675</v>
      </c>
      <c r="L53" s="891" t="s">
        <v>740</v>
      </c>
      <c r="M53" s="303"/>
    </row>
    <row r="54" spans="2:13" ht="51">
      <c r="B54" s="897"/>
      <c r="C54" s="912" t="s">
        <v>741</v>
      </c>
      <c r="D54" s="897"/>
      <c r="E54" s="897"/>
      <c r="F54" s="890" t="s">
        <v>443</v>
      </c>
      <c r="G54" s="891" t="s">
        <v>742</v>
      </c>
      <c r="H54" s="892" t="s">
        <v>743</v>
      </c>
      <c r="I54" s="898"/>
      <c r="J54" s="887" t="s">
        <v>442</v>
      </c>
      <c r="K54" s="887" t="s">
        <v>677</v>
      </c>
      <c r="L54" s="891" t="s">
        <v>678</v>
      </c>
      <c r="M54" s="303"/>
    </row>
    <row r="55" spans="2:13" ht="38.25">
      <c r="B55" s="913" t="s">
        <v>744</v>
      </c>
      <c r="C55" s="914" t="s">
        <v>745</v>
      </c>
      <c r="D55" s="913">
        <v>2015</v>
      </c>
      <c r="E55" s="915" t="s">
        <v>673</v>
      </c>
      <c r="F55" s="916" t="s">
        <v>443</v>
      </c>
      <c r="G55" s="917" t="s">
        <v>746</v>
      </c>
      <c r="H55" s="918" t="s">
        <v>747</v>
      </c>
      <c r="I55" s="880" t="s">
        <v>674</v>
      </c>
      <c r="J55" s="894" t="s">
        <v>442</v>
      </c>
      <c r="K55" s="894" t="s">
        <v>677</v>
      </c>
      <c r="L55" s="891" t="s">
        <v>748</v>
      </c>
      <c r="M55" s="303"/>
    </row>
    <row r="56" spans="2:13" ht="51">
      <c r="B56" s="912" t="s">
        <v>676</v>
      </c>
      <c r="C56" s="912" t="s">
        <v>676</v>
      </c>
      <c r="D56" s="912" t="s">
        <v>676</v>
      </c>
      <c r="E56" s="912" t="s">
        <v>676</v>
      </c>
      <c r="F56" s="890" t="s">
        <v>443</v>
      </c>
      <c r="G56" s="891" t="s">
        <v>749</v>
      </c>
      <c r="H56" s="892" t="s">
        <v>750</v>
      </c>
      <c r="I56" s="893" t="s">
        <v>674</v>
      </c>
      <c r="J56" s="887" t="s">
        <v>442</v>
      </c>
      <c r="K56" s="887" t="s">
        <v>679</v>
      </c>
      <c r="L56" s="891" t="s">
        <v>751</v>
      </c>
      <c r="M56" s="303"/>
    </row>
    <row r="57" spans="2:13" ht="51">
      <c r="B57" s="893" t="s">
        <v>700</v>
      </c>
      <c r="C57" s="893" t="s">
        <v>701</v>
      </c>
      <c r="D57" s="893">
        <v>2015</v>
      </c>
      <c r="E57" s="893" t="s">
        <v>673</v>
      </c>
      <c r="F57" s="890" t="s">
        <v>443</v>
      </c>
      <c r="G57" s="891" t="s">
        <v>752</v>
      </c>
      <c r="H57" s="892" t="s">
        <v>753</v>
      </c>
      <c r="I57" s="893" t="s">
        <v>674</v>
      </c>
      <c r="J57" s="887" t="s">
        <v>442</v>
      </c>
      <c r="K57" s="887" t="s">
        <v>679</v>
      </c>
      <c r="L57" s="891" t="s">
        <v>751</v>
      </c>
      <c r="M57" s="303"/>
    </row>
    <row r="58" spans="2:13" ht="51">
      <c r="B58" s="893" t="s">
        <v>700</v>
      </c>
      <c r="C58" s="893" t="s">
        <v>701</v>
      </c>
      <c r="D58" s="893">
        <v>2015</v>
      </c>
      <c r="E58" s="893" t="s">
        <v>673</v>
      </c>
      <c r="F58" s="890" t="s">
        <v>443</v>
      </c>
      <c r="G58" s="891" t="s">
        <v>754</v>
      </c>
      <c r="H58" s="892" t="s">
        <v>755</v>
      </c>
      <c r="I58" s="893" t="s">
        <v>674</v>
      </c>
      <c r="J58" s="887" t="s">
        <v>442</v>
      </c>
      <c r="K58" s="887" t="s">
        <v>679</v>
      </c>
      <c r="L58" s="891" t="s">
        <v>751</v>
      </c>
      <c r="M58" s="303"/>
    </row>
    <row r="59" spans="2:13" ht="51">
      <c r="B59" s="897" t="s">
        <v>676</v>
      </c>
      <c r="C59" s="897" t="s">
        <v>676</v>
      </c>
      <c r="D59" s="897" t="s">
        <v>676</v>
      </c>
      <c r="E59" s="897" t="s">
        <v>676</v>
      </c>
      <c r="F59" s="909" t="s">
        <v>541</v>
      </c>
      <c r="G59" s="907" t="s">
        <v>756</v>
      </c>
      <c r="H59" s="910" t="s">
        <v>757</v>
      </c>
      <c r="I59" s="900" t="s">
        <v>674</v>
      </c>
      <c r="J59" s="899" t="s">
        <v>442</v>
      </c>
      <c r="K59" s="899" t="s">
        <v>677</v>
      </c>
      <c r="L59" s="891" t="s">
        <v>370</v>
      </c>
      <c r="M59" s="303"/>
    </row>
    <row r="60" spans="2:13" ht="76.5">
      <c r="B60" s="887" t="s">
        <v>676</v>
      </c>
      <c r="C60" s="887" t="s">
        <v>676</v>
      </c>
      <c r="D60" s="887" t="s">
        <v>676</v>
      </c>
      <c r="E60" s="887" t="s">
        <v>676</v>
      </c>
      <c r="F60" s="890" t="s">
        <v>86</v>
      </c>
      <c r="G60" s="891" t="s">
        <v>758</v>
      </c>
      <c r="H60" s="892" t="s">
        <v>759</v>
      </c>
      <c r="I60" s="893" t="s">
        <v>674</v>
      </c>
      <c r="J60" s="897" t="s">
        <v>676</v>
      </c>
      <c r="K60" s="887" t="s">
        <v>677</v>
      </c>
      <c r="L60" s="891" t="s">
        <v>760</v>
      </c>
      <c r="M60" s="303"/>
    </row>
    <row r="61" spans="2:13" ht="51">
      <c r="B61" s="887" t="s">
        <v>676</v>
      </c>
      <c r="C61" s="887" t="s">
        <v>676</v>
      </c>
      <c r="D61" s="887" t="s">
        <v>676</v>
      </c>
      <c r="E61" s="887" t="s">
        <v>676</v>
      </c>
      <c r="F61" s="909" t="s">
        <v>541</v>
      </c>
      <c r="G61" s="907" t="s">
        <v>761</v>
      </c>
      <c r="H61" s="910" t="s">
        <v>762</v>
      </c>
      <c r="I61" s="900" t="s">
        <v>674</v>
      </c>
      <c r="J61" s="899" t="s">
        <v>442</v>
      </c>
      <c r="K61" s="899" t="s">
        <v>677</v>
      </c>
      <c r="L61" s="907" t="s">
        <v>763</v>
      </c>
      <c r="M61" s="303"/>
    </row>
    <row r="62" spans="2:13" ht="51">
      <c r="B62" s="887" t="s">
        <v>676</v>
      </c>
      <c r="C62" s="887" t="s">
        <v>676</v>
      </c>
      <c r="D62" s="887" t="s">
        <v>676</v>
      </c>
      <c r="E62" s="887" t="s">
        <v>676</v>
      </c>
      <c r="F62" s="890" t="s">
        <v>443</v>
      </c>
      <c r="G62" s="891" t="s">
        <v>764</v>
      </c>
      <c r="H62" s="892" t="s">
        <v>765</v>
      </c>
      <c r="I62" s="893" t="s">
        <v>674</v>
      </c>
      <c r="J62" s="887" t="s">
        <v>676</v>
      </c>
      <c r="K62" s="887" t="s">
        <v>677</v>
      </c>
      <c r="L62" s="891" t="s">
        <v>766</v>
      </c>
      <c r="M62" s="303"/>
    </row>
    <row r="63" spans="2:13" ht="51">
      <c r="B63" s="887" t="s">
        <v>676</v>
      </c>
      <c r="C63" s="887" t="s">
        <v>676</v>
      </c>
      <c r="D63" s="887" t="s">
        <v>676</v>
      </c>
      <c r="E63" s="887" t="s">
        <v>676</v>
      </c>
      <c r="F63" s="890" t="s">
        <v>443</v>
      </c>
      <c r="G63" s="891" t="s">
        <v>767</v>
      </c>
      <c r="H63" s="892" t="s">
        <v>768</v>
      </c>
      <c r="I63" s="893" t="s">
        <v>674</v>
      </c>
      <c r="J63" s="887" t="s">
        <v>676</v>
      </c>
      <c r="K63" s="887" t="s">
        <v>677</v>
      </c>
      <c r="L63" s="891" t="s">
        <v>766</v>
      </c>
      <c r="M63" s="303"/>
    </row>
    <row r="64" spans="2:13" ht="114.75">
      <c r="B64" s="887" t="s">
        <v>676</v>
      </c>
      <c r="C64" s="887" t="s">
        <v>676</v>
      </c>
      <c r="D64" s="887" t="s">
        <v>676</v>
      </c>
      <c r="E64" s="887" t="s">
        <v>676</v>
      </c>
      <c r="F64" s="890" t="s">
        <v>541</v>
      </c>
      <c r="G64" s="891" t="s">
        <v>769</v>
      </c>
      <c r="H64" s="892" t="s">
        <v>1049</v>
      </c>
      <c r="I64" s="893" t="s">
        <v>674</v>
      </c>
      <c r="J64" s="887" t="s">
        <v>442</v>
      </c>
      <c r="K64" s="887" t="s">
        <v>442</v>
      </c>
      <c r="L64" s="891" t="s">
        <v>638</v>
      </c>
      <c r="M64" s="303"/>
    </row>
    <row r="65" spans="2:13" ht="63.75">
      <c r="B65" s="887" t="s">
        <v>676</v>
      </c>
      <c r="C65" s="887" t="s">
        <v>676</v>
      </c>
      <c r="D65" s="887">
        <v>2018</v>
      </c>
      <c r="E65" s="889" t="s">
        <v>676</v>
      </c>
      <c r="F65" s="890" t="s">
        <v>541</v>
      </c>
      <c r="G65" s="891" t="s">
        <v>771</v>
      </c>
      <c r="H65" s="892" t="s">
        <v>772</v>
      </c>
      <c r="I65" s="893" t="s">
        <v>674</v>
      </c>
      <c r="J65" s="887" t="s">
        <v>442</v>
      </c>
      <c r="K65" s="887" t="s">
        <v>677</v>
      </c>
      <c r="L65" s="891" t="s">
        <v>773</v>
      </c>
      <c r="M65" s="303"/>
    </row>
    <row r="66" spans="2:13" ht="63.75">
      <c r="B66" s="887" t="s">
        <v>676</v>
      </c>
      <c r="C66" s="887" t="s">
        <v>676</v>
      </c>
      <c r="D66" s="887" t="s">
        <v>676</v>
      </c>
      <c r="E66" s="887" t="s">
        <v>676</v>
      </c>
      <c r="F66" s="890" t="s">
        <v>443</v>
      </c>
      <c r="G66" s="891" t="s">
        <v>774</v>
      </c>
      <c r="H66" s="892" t="s">
        <v>1050</v>
      </c>
      <c r="I66" s="893" t="s">
        <v>674</v>
      </c>
      <c r="J66" s="887" t="s">
        <v>442</v>
      </c>
      <c r="K66" s="912" t="s">
        <v>675</v>
      </c>
      <c r="L66" s="891" t="s">
        <v>776</v>
      </c>
      <c r="M66" s="303"/>
    </row>
    <row r="67" spans="2:13" ht="51">
      <c r="B67" s="887" t="s">
        <v>676</v>
      </c>
      <c r="C67" s="887" t="s">
        <v>676</v>
      </c>
      <c r="D67" s="887" t="s">
        <v>676</v>
      </c>
      <c r="E67" s="887" t="s">
        <v>676</v>
      </c>
      <c r="F67" s="890" t="s">
        <v>443</v>
      </c>
      <c r="G67" s="891" t="s">
        <v>777</v>
      </c>
      <c r="H67" s="892" t="s">
        <v>778</v>
      </c>
      <c r="I67" s="893" t="s">
        <v>674</v>
      </c>
      <c r="J67" s="887" t="s">
        <v>442</v>
      </c>
      <c r="K67" s="912" t="s">
        <v>675</v>
      </c>
      <c r="L67" s="891" t="s">
        <v>776</v>
      </c>
      <c r="M67" s="303"/>
    </row>
    <row r="68" spans="2:13" ht="38.25">
      <c r="B68" s="898"/>
      <c r="C68" s="898"/>
      <c r="D68" s="898"/>
      <c r="E68" s="898"/>
      <c r="F68" s="921" t="s">
        <v>541</v>
      </c>
      <c r="G68" s="893" t="s">
        <v>493</v>
      </c>
      <c r="H68" s="922" t="s">
        <v>454</v>
      </c>
      <c r="I68" s="893" t="s">
        <v>674</v>
      </c>
      <c r="J68" s="887" t="s">
        <v>442</v>
      </c>
      <c r="K68" s="887" t="s">
        <v>679</v>
      </c>
      <c r="L68" s="891" t="s">
        <v>347</v>
      </c>
      <c r="M68" s="303"/>
    </row>
    <row r="69" spans="2:13" ht="38.25">
      <c r="B69" s="887" t="s">
        <v>676</v>
      </c>
      <c r="C69" s="887" t="s">
        <v>676</v>
      </c>
      <c r="D69" s="887" t="s">
        <v>676</v>
      </c>
      <c r="E69" s="887" t="s">
        <v>676</v>
      </c>
      <c r="F69" s="923" t="s">
        <v>84</v>
      </c>
      <c r="G69" s="893" t="s">
        <v>779</v>
      </c>
      <c r="H69" s="922" t="s">
        <v>780</v>
      </c>
      <c r="I69" s="893" t="s">
        <v>674</v>
      </c>
      <c r="J69" s="887" t="s">
        <v>442</v>
      </c>
      <c r="K69" s="887" t="s">
        <v>679</v>
      </c>
      <c r="L69" s="891" t="s">
        <v>347</v>
      </c>
      <c r="M69" s="303"/>
    </row>
    <row r="70" spans="2:13" ht="51">
      <c r="B70" s="887" t="s">
        <v>744</v>
      </c>
      <c r="C70" s="893" t="s">
        <v>745</v>
      </c>
      <c r="D70" s="887">
        <v>2015</v>
      </c>
      <c r="E70" s="889" t="s">
        <v>673</v>
      </c>
      <c r="F70" s="890" t="s">
        <v>90</v>
      </c>
      <c r="G70" s="891" t="s">
        <v>781</v>
      </c>
      <c r="H70" s="892" t="s">
        <v>782</v>
      </c>
      <c r="I70" s="893" t="s">
        <v>674</v>
      </c>
      <c r="J70" s="887" t="s">
        <v>442</v>
      </c>
      <c r="K70" s="887" t="s">
        <v>677</v>
      </c>
      <c r="L70" s="891" t="s">
        <v>783</v>
      </c>
      <c r="M70" s="303"/>
    </row>
    <row r="71" spans="2:13" ht="63.75">
      <c r="B71" s="887" t="s">
        <v>676</v>
      </c>
      <c r="C71" s="887" t="s">
        <v>676</v>
      </c>
      <c r="D71" s="887" t="s">
        <v>676</v>
      </c>
      <c r="E71" s="887" t="s">
        <v>676</v>
      </c>
      <c r="F71" s="890" t="s">
        <v>90</v>
      </c>
      <c r="G71" s="891" t="s">
        <v>784</v>
      </c>
      <c r="H71" s="892" t="s">
        <v>785</v>
      </c>
      <c r="I71" s="893" t="s">
        <v>674</v>
      </c>
      <c r="J71" s="887" t="s">
        <v>442</v>
      </c>
      <c r="K71" s="912" t="s">
        <v>675</v>
      </c>
      <c r="L71" s="891" t="s">
        <v>776</v>
      </c>
      <c r="M71" s="303"/>
    </row>
    <row r="72" spans="2:13" ht="51">
      <c r="B72" s="887" t="s">
        <v>676</v>
      </c>
      <c r="C72" s="887" t="s">
        <v>676</v>
      </c>
      <c r="D72" s="887" t="s">
        <v>676</v>
      </c>
      <c r="E72" s="887" t="s">
        <v>676</v>
      </c>
      <c r="F72" s="890" t="s">
        <v>90</v>
      </c>
      <c r="G72" s="891" t="s">
        <v>786</v>
      </c>
      <c r="H72" s="892" t="s">
        <v>787</v>
      </c>
      <c r="I72" s="893" t="s">
        <v>674</v>
      </c>
      <c r="J72" s="887" t="s">
        <v>442</v>
      </c>
      <c r="K72" s="912" t="s">
        <v>675</v>
      </c>
      <c r="L72" s="891" t="s">
        <v>776</v>
      </c>
      <c r="M72" s="303"/>
    </row>
    <row r="73" spans="2:13" ht="51">
      <c r="B73" s="887" t="s">
        <v>676</v>
      </c>
      <c r="C73" s="887" t="s">
        <v>676</v>
      </c>
      <c r="D73" s="887" t="s">
        <v>676</v>
      </c>
      <c r="E73" s="887" t="s">
        <v>676</v>
      </c>
      <c r="F73" s="916" t="s">
        <v>90</v>
      </c>
      <c r="G73" s="917" t="s">
        <v>788</v>
      </c>
      <c r="H73" s="918" t="s">
        <v>789</v>
      </c>
      <c r="I73" s="893" t="s">
        <v>674</v>
      </c>
      <c r="J73" s="894" t="s">
        <v>442</v>
      </c>
      <c r="K73" s="912" t="s">
        <v>675</v>
      </c>
      <c r="L73" s="891" t="s">
        <v>776</v>
      </c>
      <c r="M73" s="303"/>
    </row>
    <row r="74" spans="2:13" ht="51">
      <c r="B74" s="893" t="s">
        <v>700</v>
      </c>
      <c r="C74" s="893" t="s">
        <v>701</v>
      </c>
      <c r="D74" s="893">
        <v>2015</v>
      </c>
      <c r="E74" s="893" t="s">
        <v>673</v>
      </c>
      <c r="F74" s="890" t="s">
        <v>90</v>
      </c>
      <c r="G74" s="891" t="s">
        <v>790</v>
      </c>
      <c r="H74" s="892" t="s">
        <v>791</v>
      </c>
      <c r="I74" s="893" t="s">
        <v>674</v>
      </c>
      <c r="J74" s="887" t="s">
        <v>442</v>
      </c>
      <c r="K74" s="887" t="s">
        <v>679</v>
      </c>
      <c r="L74" s="891" t="s">
        <v>751</v>
      </c>
      <c r="M74" s="303"/>
    </row>
    <row r="75" spans="2:13" ht="51">
      <c r="B75" s="893" t="s">
        <v>700</v>
      </c>
      <c r="C75" s="893" t="s">
        <v>701</v>
      </c>
      <c r="D75" s="893">
        <v>2015</v>
      </c>
      <c r="E75" s="893" t="s">
        <v>673</v>
      </c>
      <c r="F75" s="890" t="s">
        <v>90</v>
      </c>
      <c r="G75" s="891" t="s">
        <v>792</v>
      </c>
      <c r="H75" s="892" t="s">
        <v>793</v>
      </c>
      <c r="I75" s="893" t="s">
        <v>674</v>
      </c>
      <c r="J75" s="887" t="s">
        <v>442</v>
      </c>
      <c r="K75" s="887" t="s">
        <v>679</v>
      </c>
      <c r="L75" s="891" t="s">
        <v>751</v>
      </c>
      <c r="M75" s="303"/>
    </row>
    <row r="76" spans="2:13" ht="51">
      <c r="B76" s="893" t="s">
        <v>700</v>
      </c>
      <c r="C76" s="893" t="s">
        <v>701</v>
      </c>
      <c r="D76" s="893">
        <v>2015</v>
      </c>
      <c r="E76" s="893" t="s">
        <v>673</v>
      </c>
      <c r="F76" s="890" t="s">
        <v>90</v>
      </c>
      <c r="G76" s="891" t="s">
        <v>794</v>
      </c>
      <c r="H76" s="892" t="s">
        <v>795</v>
      </c>
      <c r="I76" s="893" t="s">
        <v>674</v>
      </c>
      <c r="J76" s="887" t="s">
        <v>442</v>
      </c>
      <c r="K76" s="887" t="s">
        <v>679</v>
      </c>
      <c r="L76" s="891" t="s">
        <v>751</v>
      </c>
      <c r="M76" s="303"/>
    </row>
    <row r="77" spans="2:13" ht="38.25">
      <c r="B77" s="893" t="s">
        <v>700</v>
      </c>
      <c r="C77" s="893" t="s">
        <v>701</v>
      </c>
      <c r="D77" s="893">
        <v>2015</v>
      </c>
      <c r="E77" s="893" t="s">
        <v>673</v>
      </c>
      <c r="F77" s="890" t="s">
        <v>90</v>
      </c>
      <c r="G77" s="891" t="s">
        <v>754</v>
      </c>
      <c r="H77" s="892" t="s">
        <v>796</v>
      </c>
      <c r="I77" s="893" t="s">
        <v>674</v>
      </c>
      <c r="J77" s="887" t="s">
        <v>442</v>
      </c>
      <c r="K77" s="887" t="s">
        <v>679</v>
      </c>
      <c r="L77" s="891" t="s">
        <v>751</v>
      </c>
      <c r="M77" s="303"/>
    </row>
    <row r="78" spans="2:13" ht="51">
      <c r="B78" s="893" t="s">
        <v>700</v>
      </c>
      <c r="C78" s="893" t="s">
        <v>701</v>
      </c>
      <c r="D78" s="893">
        <v>2015</v>
      </c>
      <c r="E78" s="893" t="s">
        <v>673</v>
      </c>
      <c r="F78" s="890" t="s">
        <v>90</v>
      </c>
      <c r="G78" s="891" t="s">
        <v>797</v>
      </c>
      <c r="H78" s="892" t="s">
        <v>798</v>
      </c>
      <c r="I78" s="893" t="s">
        <v>674</v>
      </c>
      <c r="J78" s="887" t="s">
        <v>442</v>
      </c>
      <c r="K78" s="887" t="s">
        <v>679</v>
      </c>
      <c r="L78" s="891" t="s">
        <v>751</v>
      </c>
      <c r="M78" s="303"/>
    </row>
    <row r="79" spans="2:13" ht="51">
      <c r="B79" s="899" t="s">
        <v>676</v>
      </c>
      <c r="C79" s="899" t="s">
        <v>676</v>
      </c>
      <c r="D79" s="899" t="s">
        <v>676</v>
      </c>
      <c r="E79" s="899" t="s">
        <v>676</v>
      </c>
      <c r="F79" s="909" t="s">
        <v>90</v>
      </c>
      <c r="G79" s="907" t="s">
        <v>799</v>
      </c>
      <c r="H79" s="910" t="s">
        <v>800</v>
      </c>
      <c r="I79" s="900" t="s">
        <v>674</v>
      </c>
      <c r="J79" s="899" t="s">
        <v>676</v>
      </c>
      <c r="K79" s="899" t="s">
        <v>677</v>
      </c>
      <c r="L79" s="891" t="s">
        <v>766</v>
      </c>
      <c r="M79" s="303"/>
    </row>
    <row r="80" spans="2:13" ht="51">
      <c r="B80" s="887" t="s">
        <v>676</v>
      </c>
      <c r="C80" s="887" t="s">
        <v>676</v>
      </c>
      <c r="D80" s="887" t="s">
        <v>676</v>
      </c>
      <c r="E80" s="887" t="s">
        <v>676</v>
      </c>
      <c r="F80" s="890" t="s">
        <v>90</v>
      </c>
      <c r="G80" s="891" t="s">
        <v>767</v>
      </c>
      <c r="H80" s="892" t="s">
        <v>801</v>
      </c>
      <c r="I80" s="893" t="s">
        <v>674</v>
      </c>
      <c r="J80" s="887" t="s">
        <v>676</v>
      </c>
      <c r="K80" s="887" t="s">
        <v>677</v>
      </c>
      <c r="L80" s="891" t="s">
        <v>766</v>
      </c>
      <c r="M80" s="303"/>
    </row>
    <row r="81" spans="2:13" ht="51">
      <c r="B81" s="899" t="s">
        <v>706</v>
      </c>
      <c r="C81" s="900" t="s">
        <v>707</v>
      </c>
      <c r="D81" s="899">
        <v>2012</v>
      </c>
      <c r="E81" s="908" t="s">
        <v>673</v>
      </c>
      <c r="F81" s="890" t="s">
        <v>90</v>
      </c>
      <c r="G81" s="891" t="s">
        <v>802</v>
      </c>
      <c r="H81" s="892" t="s">
        <v>803</v>
      </c>
      <c r="I81" s="893" t="s">
        <v>674</v>
      </c>
      <c r="J81" s="887" t="s">
        <v>442</v>
      </c>
      <c r="K81" s="893" t="s">
        <v>675</v>
      </c>
      <c r="L81" s="891" t="s">
        <v>804</v>
      </c>
      <c r="M81" s="303"/>
    </row>
    <row r="82" spans="2:13" ht="51">
      <c r="B82" s="887" t="s">
        <v>706</v>
      </c>
      <c r="C82" s="893" t="s">
        <v>707</v>
      </c>
      <c r="D82" s="887">
        <v>2012</v>
      </c>
      <c r="E82" s="889" t="s">
        <v>673</v>
      </c>
      <c r="F82" s="890" t="s">
        <v>90</v>
      </c>
      <c r="G82" s="891" t="s">
        <v>805</v>
      </c>
      <c r="H82" s="892" t="s">
        <v>806</v>
      </c>
      <c r="I82" s="893" t="s">
        <v>674</v>
      </c>
      <c r="J82" s="887" t="s">
        <v>442</v>
      </c>
      <c r="K82" s="893" t="s">
        <v>675</v>
      </c>
      <c r="L82" s="891" t="s">
        <v>804</v>
      </c>
      <c r="M82" s="303"/>
    </row>
    <row r="83" spans="2:13" ht="51">
      <c r="B83" s="887" t="s">
        <v>686</v>
      </c>
      <c r="C83" s="911" t="s">
        <v>687</v>
      </c>
      <c r="D83" s="887">
        <v>2016</v>
      </c>
      <c r="E83" s="887" t="s">
        <v>688</v>
      </c>
      <c r="F83" s="916" t="s">
        <v>90</v>
      </c>
      <c r="G83" s="917" t="s">
        <v>807</v>
      </c>
      <c r="H83" s="918" t="s">
        <v>808</v>
      </c>
      <c r="I83" s="893" t="s">
        <v>674</v>
      </c>
      <c r="J83" s="887" t="s">
        <v>442</v>
      </c>
      <c r="K83" s="887" t="s">
        <v>690</v>
      </c>
      <c r="L83" s="891" t="s">
        <v>387</v>
      </c>
      <c r="M83" s="303"/>
    </row>
    <row r="84" spans="2:13" ht="63.75">
      <c r="B84" s="887" t="s">
        <v>700</v>
      </c>
      <c r="C84" s="891" t="s">
        <v>701</v>
      </c>
      <c r="D84" s="887">
        <v>2015</v>
      </c>
      <c r="E84" s="887" t="s">
        <v>673</v>
      </c>
      <c r="F84" s="890" t="s">
        <v>90</v>
      </c>
      <c r="G84" s="891" t="s">
        <v>809</v>
      </c>
      <c r="H84" s="892" t="s">
        <v>810</v>
      </c>
      <c r="I84" s="893" t="s">
        <v>674</v>
      </c>
      <c r="J84" s="887" t="s">
        <v>442</v>
      </c>
      <c r="K84" s="893" t="s">
        <v>677</v>
      </c>
      <c r="L84" s="891" t="s">
        <v>354</v>
      </c>
      <c r="M84" s="303"/>
    </row>
    <row r="85" spans="2:13" ht="63.75">
      <c r="B85" s="887" t="s">
        <v>700</v>
      </c>
      <c r="C85" s="891" t="s">
        <v>701</v>
      </c>
      <c r="D85" s="887">
        <v>2015</v>
      </c>
      <c r="E85" s="887" t="s">
        <v>673</v>
      </c>
      <c r="F85" s="890" t="s">
        <v>90</v>
      </c>
      <c r="G85" s="891" t="s">
        <v>811</v>
      </c>
      <c r="H85" s="892" t="s">
        <v>812</v>
      </c>
      <c r="I85" s="893" t="s">
        <v>674</v>
      </c>
      <c r="J85" s="887" t="s">
        <v>442</v>
      </c>
      <c r="K85" s="893" t="s">
        <v>677</v>
      </c>
      <c r="L85" s="891" t="s">
        <v>354</v>
      </c>
      <c r="M85" s="303"/>
    </row>
    <row r="86" spans="2:13" ht="51">
      <c r="B86" s="887" t="s">
        <v>700</v>
      </c>
      <c r="C86" s="891" t="s">
        <v>701</v>
      </c>
      <c r="D86" s="887">
        <v>2015</v>
      </c>
      <c r="E86" s="887" t="s">
        <v>673</v>
      </c>
      <c r="F86" s="890" t="s">
        <v>90</v>
      </c>
      <c r="G86" s="891" t="s">
        <v>813</v>
      </c>
      <c r="H86" s="892" t="s">
        <v>814</v>
      </c>
      <c r="I86" s="893" t="s">
        <v>674</v>
      </c>
      <c r="J86" s="887" t="s">
        <v>442</v>
      </c>
      <c r="K86" s="893" t="s">
        <v>677</v>
      </c>
      <c r="L86" s="891" t="s">
        <v>354</v>
      </c>
      <c r="M86" s="303"/>
    </row>
    <row r="87" spans="2:13" ht="76.5">
      <c r="B87" s="887" t="s">
        <v>700</v>
      </c>
      <c r="C87" s="891" t="s">
        <v>701</v>
      </c>
      <c r="D87" s="887">
        <v>2015</v>
      </c>
      <c r="E87" s="887" t="s">
        <v>673</v>
      </c>
      <c r="F87" s="890" t="s">
        <v>90</v>
      </c>
      <c r="G87" s="891" t="s">
        <v>815</v>
      </c>
      <c r="H87" s="892" t="s">
        <v>816</v>
      </c>
      <c r="I87" s="893" t="s">
        <v>674</v>
      </c>
      <c r="J87" s="887" t="s">
        <v>442</v>
      </c>
      <c r="K87" s="893" t="s">
        <v>677</v>
      </c>
      <c r="L87" s="891" t="s">
        <v>354</v>
      </c>
      <c r="M87" s="303"/>
    </row>
    <row r="88" spans="2:13" ht="63.75">
      <c r="B88" s="899" t="s">
        <v>676</v>
      </c>
      <c r="C88" s="899" t="s">
        <v>676</v>
      </c>
      <c r="D88" s="899">
        <v>2016</v>
      </c>
      <c r="E88" s="908" t="s">
        <v>676</v>
      </c>
      <c r="F88" s="909" t="s">
        <v>90</v>
      </c>
      <c r="G88" s="907" t="s">
        <v>817</v>
      </c>
      <c r="H88" s="910" t="s">
        <v>818</v>
      </c>
      <c r="I88" s="893" t="s">
        <v>674</v>
      </c>
      <c r="J88" s="887" t="s">
        <v>442</v>
      </c>
      <c r="K88" s="887" t="s">
        <v>677</v>
      </c>
      <c r="L88" s="891" t="s">
        <v>773</v>
      </c>
      <c r="M88" s="303"/>
    </row>
    <row r="89" spans="2:13" ht="38.25">
      <c r="B89" s="887" t="s">
        <v>676</v>
      </c>
      <c r="C89" s="887" t="s">
        <v>676</v>
      </c>
      <c r="D89" s="887">
        <v>2016</v>
      </c>
      <c r="E89" s="889" t="s">
        <v>676</v>
      </c>
      <c r="F89" s="890" t="s">
        <v>90</v>
      </c>
      <c r="G89" s="891" t="s">
        <v>819</v>
      </c>
      <c r="H89" s="892" t="s">
        <v>820</v>
      </c>
      <c r="I89" s="893" t="s">
        <v>674</v>
      </c>
      <c r="J89" s="887" t="s">
        <v>442</v>
      </c>
      <c r="K89" s="887" t="s">
        <v>677</v>
      </c>
      <c r="L89" s="891" t="s">
        <v>773</v>
      </c>
      <c r="M89" s="303"/>
    </row>
    <row r="90" spans="2:13" ht="51">
      <c r="B90" s="887" t="s">
        <v>744</v>
      </c>
      <c r="C90" s="893" t="s">
        <v>745</v>
      </c>
      <c r="D90" s="887">
        <v>2015</v>
      </c>
      <c r="E90" s="889" t="s">
        <v>673</v>
      </c>
      <c r="F90" s="890" t="s">
        <v>90</v>
      </c>
      <c r="G90" s="891" t="s">
        <v>821</v>
      </c>
      <c r="H90" s="892" t="s">
        <v>822</v>
      </c>
      <c r="I90" s="893" t="s">
        <v>674</v>
      </c>
      <c r="J90" s="887" t="s">
        <v>442</v>
      </c>
      <c r="K90" s="887" t="s">
        <v>677</v>
      </c>
      <c r="L90" s="891" t="s">
        <v>823</v>
      </c>
      <c r="M90" s="303"/>
    </row>
    <row r="91" spans="2:13" ht="51">
      <c r="B91" s="887" t="s">
        <v>744</v>
      </c>
      <c r="C91" s="893" t="s">
        <v>745</v>
      </c>
      <c r="D91" s="887">
        <v>2015</v>
      </c>
      <c r="E91" s="889" t="s">
        <v>673</v>
      </c>
      <c r="F91" s="890" t="s">
        <v>90</v>
      </c>
      <c r="G91" s="891" t="s">
        <v>824</v>
      </c>
      <c r="H91" s="892" t="s">
        <v>825</v>
      </c>
      <c r="I91" s="893" t="s">
        <v>674</v>
      </c>
      <c r="J91" s="887" t="s">
        <v>442</v>
      </c>
      <c r="K91" s="887" t="s">
        <v>677</v>
      </c>
      <c r="L91" s="891" t="s">
        <v>823</v>
      </c>
      <c r="M91" s="303"/>
    </row>
    <row r="92" spans="2:13" ht="51">
      <c r="B92" s="899" t="s">
        <v>458</v>
      </c>
      <c r="C92" s="900" t="s">
        <v>459</v>
      </c>
      <c r="D92" s="924">
        <v>2015</v>
      </c>
      <c r="E92" s="925" t="s">
        <v>684</v>
      </c>
      <c r="F92" s="890" t="s">
        <v>90</v>
      </c>
      <c r="G92" s="891" t="s">
        <v>826</v>
      </c>
      <c r="H92" s="892" t="s">
        <v>827</v>
      </c>
      <c r="I92" s="893" t="s">
        <v>674</v>
      </c>
      <c r="J92" s="887" t="s">
        <v>442</v>
      </c>
      <c r="K92" s="887" t="s">
        <v>679</v>
      </c>
      <c r="L92" s="891" t="s">
        <v>828</v>
      </c>
      <c r="M92" s="303"/>
    </row>
    <row r="93" spans="2:13" ht="51">
      <c r="B93" s="894" t="s">
        <v>458</v>
      </c>
      <c r="C93" s="880" t="s">
        <v>459</v>
      </c>
      <c r="D93" s="926">
        <v>2015</v>
      </c>
      <c r="E93" s="927" t="s">
        <v>684</v>
      </c>
      <c r="F93" s="890" t="s">
        <v>90</v>
      </c>
      <c r="G93" s="891" t="s">
        <v>829</v>
      </c>
      <c r="H93" s="892" t="s">
        <v>830</v>
      </c>
      <c r="I93" s="893" t="s">
        <v>674</v>
      </c>
      <c r="J93" s="887" t="s">
        <v>442</v>
      </c>
      <c r="K93" s="887" t="s">
        <v>679</v>
      </c>
      <c r="L93" s="891" t="s">
        <v>828</v>
      </c>
      <c r="M93" s="303"/>
    </row>
    <row r="94" spans="2:13" ht="51">
      <c r="B94" s="887" t="s">
        <v>680</v>
      </c>
      <c r="C94" s="893" t="s">
        <v>681</v>
      </c>
      <c r="D94" s="887">
        <v>2012</v>
      </c>
      <c r="E94" s="889" t="s">
        <v>673</v>
      </c>
      <c r="F94" s="890" t="s">
        <v>90</v>
      </c>
      <c r="G94" s="891" t="s">
        <v>831</v>
      </c>
      <c r="H94" s="892" t="s">
        <v>832</v>
      </c>
      <c r="I94" s="893" t="s">
        <v>674</v>
      </c>
      <c r="J94" s="887" t="s">
        <v>442</v>
      </c>
      <c r="K94" s="893" t="s">
        <v>675</v>
      </c>
      <c r="L94" s="891" t="s">
        <v>833</v>
      </c>
      <c r="M94" s="303"/>
    </row>
    <row r="95" spans="2:13" ht="51">
      <c r="B95" s="887" t="s">
        <v>680</v>
      </c>
      <c r="C95" s="893" t="s">
        <v>681</v>
      </c>
      <c r="D95" s="887">
        <v>2012</v>
      </c>
      <c r="E95" s="889" t="s">
        <v>673</v>
      </c>
      <c r="F95" s="890" t="s">
        <v>90</v>
      </c>
      <c r="G95" s="891" t="s">
        <v>834</v>
      </c>
      <c r="H95" s="892" t="s">
        <v>835</v>
      </c>
      <c r="I95" s="893" t="s">
        <v>674</v>
      </c>
      <c r="J95" s="887" t="s">
        <v>442</v>
      </c>
      <c r="K95" s="893" t="s">
        <v>675</v>
      </c>
      <c r="L95" s="891" t="s">
        <v>833</v>
      </c>
      <c r="M95" s="303"/>
    </row>
    <row r="96" spans="2:13" ht="51">
      <c r="B96" s="887" t="s">
        <v>680</v>
      </c>
      <c r="C96" s="893" t="s">
        <v>681</v>
      </c>
      <c r="D96" s="887">
        <v>2012</v>
      </c>
      <c r="E96" s="889" t="s">
        <v>673</v>
      </c>
      <c r="F96" s="890" t="s">
        <v>90</v>
      </c>
      <c r="G96" s="891" t="s">
        <v>836</v>
      </c>
      <c r="H96" s="892" t="s">
        <v>837</v>
      </c>
      <c r="I96" s="893" t="s">
        <v>674</v>
      </c>
      <c r="J96" s="887" t="s">
        <v>442</v>
      </c>
      <c r="K96" s="893" t="s">
        <v>675</v>
      </c>
      <c r="L96" s="891" t="s">
        <v>833</v>
      </c>
      <c r="M96" s="303"/>
    </row>
    <row r="97" spans="2:13" ht="51">
      <c r="B97" s="887" t="s">
        <v>702</v>
      </c>
      <c r="C97" s="893" t="s">
        <v>703</v>
      </c>
      <c r="D97" s="887">
        <v>2018</v>
      </c>
      <c r="E97" s="889" t="s">
        <v>702</v>
      </c>
      <c r="F97" s="890" t="s">
        <v>90</v>
      </c>
      <c r="G97" s="891" t="s">
        <v>838</v>
      </c>
      <c r="H97" s="892" t="s">
        <v>839</v>
      </c>
      <c r="I97" s="893" t="s">
        <v>674</v>
      </c>
      <c r="J97" s="887" t="s">
        <v>442</v>
      </c>
      <c r="K97" s="893" t="s">
        <v>704</v>
      </c>
      <c r="L97" s="891" t="s">
        <v>833</v>
      </c>
      <c r="M97" s="303"/>
    </row>
    <row r="98" spans="2:13" ht="63.75">
      <c r="B98" s="894" t="s">
        <v>711</v>
      </c>
      <c r="C98" s="880" t="s">
        <v>712</v>
      </c>
      <c r="D98" s="894">
        <v>2014</v>
      </c>
      <c r="E98" s="896" t="s">
        <v>673</v>
      </c>
      <c r="F98" s="916" t="s">
        <v>90</v>
      </c>
      <c r="G98" s="917" t="s">
        <v>840</v>
      </c>
      <c r="H98" s="918" t="s">
        <v>841</v>
      </c>
      <c r="I98" s="893" t="s">
        <v>674</v>
      </c>
      <c r="J98" s="887" t="s">
        <v>442</v>
      </c>
      <c r="K98" s="893" t="s">
        <v>675</v>
      </c>
      <c r="L98" s="891" t="s">
        <v>842</v>
      </c>
      <c r="M98" s="303"/>
    </row>
    <row r="99" spans="2:13" ht="63.75">
      <c r="B99" s="887" t="s">
        <v>700</v>
      </c>
      <c r="C99" s="891" t="s">
        <v>701</v>
      </c>
      <c r="D99" s="887">
        <v>2015</v>
      </c>
      <c r="E99" s="887" t="s">
        <v>673</v>
      </c>
      <c r="F99" s="890" t="s">
        <v>90</v>
      </c>
      <c r="G99" s="891" t="s">
        <v>843</v>
      </c>
      <c r="H99" s="892" t="s">
        <v>844</v>
      </c>
      <c r="I99" s="893" t="s">
        <v>674</v>
      </c>
      <c r="J99" s="887" t="s">
        <v>442</v>
      </c>
      <c r="K99" s="893" t="s">
        <v>677</v>
      </c>
      <c r="L99" s="891" t="s">
        <v>354</v>
      </c>
      <c r="M99" s="303"/>
    </row>
    <row r="100" spans="2:13" ht="63.75">
      <c r="B100" s="887" t="s">
        <v>700</v>
      </c>
      <c r="C100" s="891" t="s">
        <v>701</v>
      </c>
      <c r="D100" s="887">
        <v>2015</v>
      </c>
      <c r="E100" s="887" t="s">
        <v>673</v>
      </c>
      <c r="F100" s="890" t="s">
        <v>90</v>
      </c>
      <c r="G100" s="891" t="s">
        <v>845</v>
      </c>
      <c r="H100" s="892" t="s">
        <v>846</v>
      </c>
      <c r="I100" s="893" t="s">
        <v>674</v>
      </c>
      <c r="J100" s="887" t="s">
        <v>442</v>
      </c>
      <c r="K100" s="893" t="s">
        <v>677</v>
      </c>
      <c r="L100" s="891" t="s">
        <v>354</v>
      </c>
      <c r="M100" s="303"/>
    </row>
    <row r="101" spans="2:13" ht="63.75">
      <c r="B101" s="887" t="s">
        <v>700</v>
      </c>
      <c r="C101" s="891" t="s">
        <v>701</v>
      </c>
      <c r="D101" s="887">
        <v>2015</v>
      </c>
      <c r="E101" s="887" t="s">
        <v>673</v>
      </c>
      <c r="F101" s="890" t="s">
        <v>90</v>
      </c>
      <c r="G101" s="891" t="s">
        <v>847</v>
      </c>
      <c r="H101" s="892" t="s">
        <v>848</v>
      </c>
      <c r="I101" s="893" t="s">
        <v>674</v>
      </c>
      <c r="J101" s="887" t="s">
        <v>442</v>
      </c>
      <c r="K101" s="893" t="s">
        <v>677</v>
      </c>
      <c r="L101" s="891" t="s">
        <v>354</v>
      </c>
      <c r="M101" s="303"/>
    </row>
    <row r="102" spans="2:13" ht="51">
      <c r="B102" s="897" t="s">
        <v>676</v>
      </c>
      <c r="C102" s="897" t="s">
        <v>676</v>
      </c>
      <c r="D102" s="897" t="s">
        <v>676</v>
      </c>
      <c r="E102" s="897" t="s">
        <v>676</v>
      </c>
      <c r="F102" s="909" t="s">
        <v>90</v>
      </c>
      <c r="G102" s="907" t="s">
        <v>849</v>
      </c>
      <c r="H102" s="910" t="s">
        <v>850</v>
      </c>
      <c r="I102" s="893" t="s">
        <v>674</v>
      </c>
      <c r="J102" s="887" t="s">
        <v>442</v>
      </c>
      <c r="K102" s="899" t="s">
        <v>677</v>
      </c>
      <c r="L102" s="891" t="s">
        <v>370</v>
      </c>
      <c r="M102" s="303"/>
    </row>
    <row r="103" spans="2:13" ht="63.75">
      <c r="B103" s="897" t="s">
        <v>676</v>
      </c>
      <c r="C103" s="897" t="s">
        <v>676</v>
      </c>
      <c r="D103" s="897" t="s">
        <v>676</v>
      </c>
      <c r="E103" s="897" t="s">
        <v>676</v>
      </c>
      <c r="F103" s="890" t="s">
        <v>90</v>
      </c>
      <c r="G103" s="891" t="s">
        <v>851</v>
      </c>
      <c r="H103" s="892" t="s">
        <v>852</v>
      </c>
      <c r="I103" s="893" t="s">
        <v>674</v>
      </c>
      <c r="J103" s="887" t="s">
        <v>442</v>
      </c>
      <c r="K103" s="899" t="s">
        <v>677</v>
      </c>
      <c r="L103" s="891" t="s">
        <v>370</v>
      </c>
      <c r="M103" s="303"/>
    </row>
    <row r="104" spans="2:13" ht="51">
      <c r="B104" s="887" t="s">
        <v>458</v>
      </c>
      <c r="C104" s="893" t="s">
        <v>459</v>
      </c>
      <c r="D104" s="897">
        <v>2015</v>
      </c>
      <c r="E104" s="903" t="s">
        <v>684</v>
      </c>
      <c r="F104" s="890" t="s">
        <v>90</v>
      </c>
      <c r="G104" s="891" t="s">
        <v>853</v>
      </c>
      <c r="H104" s="892" t="s">
        <v>854</v>
      </c>
      <c r="I104" s="893" t="s">
        <v>674</v>
      </c>
      <c r="J104" s="887" t="s">
        <v>442</v>
      </c>
      <c r="K104" s="887" t="s">
        <v>679</v>
      </c>
      <c r="L104" s="891" t="s">
        <v>828</v>
      </c>
      <c r="M104" s="303"/>
    </row>
    <row r="105" spans="2:13" ht="63.75">
      <c r="B105" s="887" t="s">
        <v>686</v>
      </c>
      <c r="C105" s="893" t="s">
        <v>687</v>
      </c>
      <c r="D105" s="887">
        <v>2016</v>
      </c>
      <c r="E105" s="887" t="s">
        <v>688</v>
      </c>
      <c r="F105" s="890" t="s">
        <v>90</v>
      </c>
      <c r="G105" s="891" t="s">
        <v>855</v>
      </c>
      <c r="H105" s="892" t="s">
        <v>856</v>
      </c>
      <c r="I105" s="893" t="s">
        <v>674</v>
      </c>
      <c r="J105" s="887" t="s">
        <v>442</v>
      </c>
      <c r="K105" s="887" t="s">
        <v>690</v>
      </c>
      <c r="L105" s="891" t="s">
        <v>387</v>
      </c>
      <c r="M105" s="303"/>
    </row>
    <row r="106" spans="2:13" ht="51">
      <c r="B106" s="887" t="s">
        <v>711</v>
      </c>
      <c r="C106" s="893" t="s">
        <v>712</v>
      </c>
      <c r="D106" s="887">
        <v>2014</v>
      </c>
      <c r="E106" s="889" t="s">
        <v>673</v>
      </c>
      <c r="F106" s="890" t="s">
        <v>90</v>
      </c>
      <c r="G106" s="891" t="s">
        <v>857</v>
      </c>
      <c r="H106" s="892" t="s">
        <v>858</v>
      </c>
      <c r="I106" s="893" t="s">
        <v>674</v>
      </c>
      <c r="J106" s="887" t="s">
        <v>442</v>
      </c>
      <c r="K106" s="893" t="s">
        <v>675</v>
      </c>
      <c r="L106" s="891" t="s">
        <v>833</v>
      </c>
      <c r="M106" s="303"/>
    </row>
    <row r="107" spans="2:13" ht="63.75">
      <c r="B107" s="894" t="s">
        <v>711</v>
      </c>
      <c r="C107" s="880" t="s">
        <v>712</v>
      </c>
      <c r="D107" s="894">
        <v>2014</v>
      </c>
      <c r="E107" s="896" t="s">
        <v>673</v>
      </c>
      <c r="F107" s="916" t="s">
        <v>90</v>
      </c>
      <c r="G107" s="917" t="s">
        <v>859</v>
      </c>
      <c r="H107" s="918" t="s">
        <v>860</v>
      </c>
      <c r="I107" s="893" t="s">
        <v>674</v>
      </c>
      <c r="J107" s="894" t="s">
        <v>442</v>
      </c>
      <c r="K107" s="880" t="s">
        <v>675</v>
      </c>
      <c r="L107" s="891" t="s">
        <v>842</v>
      </c>
      <c r="M107" s="303"/>
    </row>
    <row r="108" spans="2:13" ht="38.25">
      <c r="B108" s="893" t="s">
        <v>700</v>
      </c>
      <c r="C108" s="893" t="s">
        <v>701</v>
      </c>
      <c r="D108" s="893">
        <v>2015</v>
      </c>
      <c r="E108" s="893" t="s">
        <v>673</v>
      </c>
      <c r="F108" s="890" t="s">
        <v>90</v>
      </c>
      <c r="G108" s="891" t="s">
        <v>861</v>
      </c>
      <c r="H108" s="892" t="s">
        <v>862</v>
      </c>
      <c r="I108" s="893" t="s">
        <v>674</v>
      </c>
      <c r="J108" s="887" t="s">
        <v>442</v>
      </c>
      <c r="K108" s="887" t="s">
        <v>679</v>
      </c>
      <c r="L108" s="891" t="s">
        <v>751</v>
      </c>
      <c r="M108" s="303"/>
    </row>
    <row r="109" spans="2:13" ht="51">
      <c r="B109" s="893" t="s">
        <v>700</v>
      </c>
      <c r="C109" s="893" t="s">
        <v>701</v>
      </c>
      <c r="D109" s="893">
        <v>2015</v>
      </c>
      <c r="E109" s="893" t="s">
        <v>673</v>
      </c>
      <c r="F109" s="890" t="s">
        <v>90</v>
      </c>
      <c r="G109" s="891" t="s">
        <v>863</v>
      </c>
      <c r="H109" s="892" t="s">
        <v>864</v>
      </c>
      <c r="I109" s="893" t="s">
        <v>674</v>
      </c>
      <c r="J109" s="887" t="s">
        <v>442</v>
      </c>
      <c r="K109" s="887" t="s">
        <v>679</v>
      </c>
      <c r="L109" s="891" t="s">
        <v>751</v>
      </c>
      <c r="M109" s="303"/>
    </row>
    <row r="110" spans="2:13" ht="51">
      <c r="B110" s="893" t="s">
        <v>700</v>
      </c>
      <c r="C110" s="893" t="s">
        <v>701</v>
      </c>
      <c r="D110" s="893">
        <v>2015</v>
      </c>
      <c r="E110" s="893" t="s">
        <v>673</v>
      </c>
      <c r="F110" s="890" t="s">
        <v>90</v>
      </c>
      <c r="G110" s="891" t="s">
        <v>865</v>
      </c>
      <c r="H110" s="892" t="s">
        <v>866</v>
      </c>
      <c r="I110" s="893" t="s">
        <v>674</v>
      </c>
      <c r="J110" s="887" t="s">
        <v>442</v>
      </c>
      <c r="K110" s="887" t="s">
        <v>679</v>
      </c>
      <c r="L110" s="891" t="s">
        <v>751</v>
      </c>
      <c r="M110" s="303"/>
    </row>
    <row r="111" spans="2:13" ht="51">
      <c r="B111" s="887" t="s">
        <v>686</v>
      </c>
      <c r="C111" s="893" t="s">
        <v>687</v>
      </c>
      <c r="D111" s="887">
        <v>2016</v>
      </c>
      <c r="E111" s="887" t="s">
        <v>688</v>
      </c>
      <c r="F111" s="909" t="s">
        <v>90</v>
      </c>
      <c r="G111" s="907" t="s">
        <v>867</v>
      </c>
      <c r="H111" s="910" t="s">
        <v>868</v>
      </c>
      <c r="I111" s="893" t="s">
        <v>674</v>
      </c>
      <c r="J111" s="899" t="s">
        <v>442</v>
      </c>
      <c r="K111" s="887" t="s">
        <v>690</v>
      </c>
      <c r="L111" s="891" t="s">
        <v>387</v>
      </c>
      <c r="M111" s="303"/>
    </row>
    <row r="112" spans="2:13" ht="63.75">
      <c r="B112" s="887" t="s">
        <v>686</v>
      </c>
      <c r="C112" s="893" t="s">
        <v>687</v>
      </c>
      <c r="D112" s="887">
        <v>2016</v>
      </c>
      <c r="E112" s="887" t="s">
        <v>688</v>
      </c>
      <c r="F112" s="890" t="s">
        <v>90</v>
      </c>
      <c r="G112" s="891" t="s">
        <v>869</v>
      </c>
      <c r="H112" s="892" t="s">
        <v>870</v>
      </c>
      <c r="I112" s="893" t="s">
        <v>674</v>
      </c>
      <c r="J112" s="887" t="s">
        <v>442</v>
      </c>
      <c r="K112" s="887" t="s">
        <v>690</v>
      </c>
      <c r="L112" s="891" t="s">
        <v>387</v>
      </c>
      <c r="M112" s="303"/>
    </row>
    <row r="113" spans="2:13" ht="51">
      <c r="B113" s="887" t="s">
        <v>676</v>
      </c>
      <c r="C113" s="887" t="s">
        <v>676</v>
      </c>
      <c r="D113" s="887">
        <v>2017</v>
      </c>
      <c r="E113" s="889" t="s">
        <v>676</v>
      </c>
      <c r="F113" s="890" t="s">
        <v>90</v>
      </c>
      <c r="G113" s="891" t="s">
        <v>871</v>
      </c>
      <c r="H113" s="892" t="s">
        <v>872</v>
      </c>
      <c r="I113" s="893" t="s">
        <v>674</v>
      </c>
      <c r="J113" s="887" t="s">
        <v>442</v>
      </c>
      <c r="K113" s="893" t="s">
        <v>704</v>
      </c>
      <c r="L113" s="891" t="s">
        <v>873</v>
      </c>
      <c r="M113" s="303"/>
    </row>
    <row r="114" spans="2:13" ht="51">
      <c r="B114" s="894" t="s">
        <v>676</v>
      </c>
      <c r="C114" s="894" t="s">
        <v>676</v>
      </c>
      <c r="D114" s="894">
        <v>2017</v>
      </c>
      <c r="E114" s="896" t="s">
        <v>676</v>
      </c>
      <c r="F114" s="890" t="s">
        <v>90</v>
      </c>
      <c r="G114" s="891" t="s">
        <v>874</v>
      </c>
      <c r="H114" s="892" t="s">
        <v>875</v>
      </c>
      <c r="I114" s="893" t="s">
        <v>674</v>
      </c>
      <c r="J114" s="887" t="s">
        <v>442</v>
      </c>
      <c r="K114" s="893" t="s">
        <v>704</v>
      </c>
      <c r="L114" s="891" t="s">
        <v>873</v>
      </c>
      <c r="M114" s="303"/>
    </row>
    <row r="115" spans="2:13" ht="51">
      <c r="B115" s="887" t="s">
        <v>676</v>
      </c>
      <c r="C115" s="887" t="s">
        <v>676</v>
      </c>
      <c r="D115" s="887">
        <v>2017</v>
      </c>
      <c r="E115" s="889" t="s">
        <v>676</v>
      </c>
      <c r="F115" s="890" t="s">
        <v>90</v>
      </c>
      <c r="G115" s="891" t="s">
        <v>876</v>
      </c>
      <c r="H115" s="892" t="s">
        <v>877</v>
      </c>
      <c r="I115" s="893" t="s">
        <v>674</v>
      </c>
      <c r="J115" s="887" t="s">
        <v>442</v>
      </c>
      <c r="K115" s="893" t="s">
        <v>704</v>
      </c>
      <c r="L115" s="891" t="s">
        <v>716</v>
      </c>
      <c r="M115" s="303"/>
    </row>
    <row r="116" spans="2:13" ht="51">
      <c r="B116" s="887" t="s">
        <v>676</v>
      </c>
      <c r="C116" s="887" t="s">
        <v>676</v>
      </c>
      <c r="D116" s="887">
        <v>2017</v>
      </c>
      <c r="E116" s="889" t="s">
        <v>676</v>
      </c>
      <c r="F116" s="890" t="s">
        <v>90</v>
      </c>
      <c r="G116" s="891" t="s">
        <v>878</v>
      </c>
      <c r="H116" s="892" t="s">
        <v>879</v>
      </c>
      <c r="I116" s="893" t="s">
        <v>674</v>
      </c>
      <c r="J116" s="887" t="s">
        <v>442</v>
      </c>
      <c r="K116" s="893" t="s">
        <v>704</v>
      </c>
      <c r="L116" s="891" t="s">
        <v>716</v>
      </c>
      <c r="M116" s="303"/>
    </row>
    <row r="117" spans="2:13" ht="51">
      <c r="B117" s="887" t="s">
        <v>676</v>
      </c>
      <c r="C117" s="887" t="s">
        <v>676</v>
      </c>
      <c r="D117" s="887" t="s">
        <v>676</v>
      </c>
      <c r="E117" s="887" t="s">
        <v>676</v>
      </c>
      <c r="F117" s="890" t="s">
        <v>90</v>
      </c>
      <c r="G117" s="891" t="s">
        <v>880</v>
      </c>
      <c r="H117" s="892" t="s">
        <v>881</v>
      </c>
      <c r="I117" s="893" t="s">
        <v>674</v>
      </c>
      <c r="J117" s="887" t="s">
        <v>442</v>
      </c>
      <c r="K117" s="887" t="s">
        <v>690</v>
      </c>
      <c r="L117" s="891" t="s">
        <v>882</v>
      </c>
      <c r="M117" s="303"/>
    </row>
    <row r="118" spans="2:13" ht="38.25">
      <c r="B118" s="887" t="s">
        <v>676</v>
      </c>
      <c r="C118" s="887" t="s">
        <v>676</v>
      </c>
      <c r="D118" s="887" t="s">
        <v>676</v>
      </c>
      <c r="E118" s="887" t="s">
        <v>676</v>
      </c>
      <c r="F118" s="890" t="s">
        <v>90</v>
      </c>
      <c r="G118" s="891" t="s">
        <v>883</v>
      </c>
      <c r="H118" s="892" t="s">
        <v>884</v>
      </c>
      <c r="I118" s="893" t="s">
        <v>674</v>
      </c>
      <c r="J118" s="887" t="s">
        <v>442</v>
      </c>
      <c r="K118" s="887" t="s">
        <v>690</v>
      </c>
      <c r="L118" s="891" t="s">
        <v>882</v>
      </c>
      <c r="M118" s="303"/>
    </row>
    <row r="119" spans="2:13" ht="51">
      <c r="B119" s="887" t="s">
        <v>676</v>
      </c>
      <c r="C119" s="887" t="s">
        <v>676</v>
      </c>
      <c r="D119" s="887" t="s">
        <v>676</v>
      </c>
      <c r="E119" s="887" t="s">
        <v>676</v>
      </c>
      <c r="F119" s="890" t="s">
        <v>90</v>
      </c>
      <c r="G119" s="891" t="s">
        <v>885</v>
      </c>
      <c r="H119" s="892" t="s">
        <v>886</v>
      </c>
      <c r="I119" s="893" t="s">
        <v>674</v>
      </c>
      <c r="J119" s="887" t="s">
        <v>442</v>
      </c>
      <c r="K119" s="887" t="s">
        <v>677</v>
      </c>
      <c r="L119" s="891" t="s">
        <v>776</v>
      </c>
      <c r="M119" s="303"/>
    </row>
    <row r="120" spans="2:13" ht="51">
      <c r="B120" s="887" t="s">
        <v>458</v>
      </c>
      <c r="C120" s="893" t="s">
        <v>459</v>
      </c>
      <c r="D120" s="897">
        <v>2015</v>
      </c>
      <c r="E120" s="889" t="s">
        <v>684</v>
      </c>
      <c r="F120" s="890" t="s">
        <v>90</v>
      </c>
      <c r="G120" s="891" t="s">
        <v>887</v>
      </c>
      <c r="H120" s="892" t="s">
        <v>888</v>
      </c>
      <c r="I120" s="893" t="s">
        <v>674</v>
      </c>
      <c r="J120" s="887" t="s">
        <v>442</v>
      </c>
      <c r="K120" s="893" t="s">
        <v>677</v>
      </c>
      <c r="L120" s="891" t="s">
        <v>385</v>
      </c>
      <c r="M120" s="303"/>
    </row>
    <row r="121" spans="2:13" ht="51">
      <c r="B121" s="887" t="s">
        <v>676</v>
      </c>
      <c r="C121" s="887" t="s">
        <v>676</v>
      </c>
      <c r="D121" s="887" t="s">
        <v>676</v>
      </c>
      <c r="E121" s="887" t="s">
        <v>676</v>
      </c>
      <c r="F121" s="890" t="s">
        <v>90</v>
      </c>
      <c r="G121" s="891" t="s">
        <v>889</v>
      </c>
      <c r="H121" s="892" t="s">
        <v>890</v>
      </c>
      <c r="I121" s="893" t="s">
        <v>674</v>
      </c>
      <c r="J121" s="887" t="s">
        <v>442</v>
      </c>
      <c r="K121" s="887" t="s">
        <v>677</v>
      </c>
      <c r="L121" s="891" t="s">
        <v>776</v>
      </c>
      <c r="M121" s="303"/>
    </row>
    <row r="122" spans="2:13" ht="51">
      <c r="B122" s="887" t="s">
        <v>676</v>
      </c>
      <c r="C122" s="887" t="s">
        <v>676</v>
      </c>
      <c r="D122" s="887" t="s">
        <v>676</v>
      </c>
      <c r="E122" s="887" t="s">
        <v>676</v>
      </c>
      <c r="F122" s="890" t="s">
        <v>90</v>
      </c>
      <c r="G122" s="891" t="s">
        <v>891</v>
      </c>
      <c r="H122" s="892" t="s">
        <v>892</v>
      </c>
      <c r="I122" s="893" t="s">
        <v>674</v>
      </c>
      <c r="J122" s="887" t="s">
        <v>442</v>
      </c>
      <c r="K122" s="887" t="s">
        <v>677</v>
      </c>
      <c r="L122" s="891" t="s">
        <v>776</v>
      </c>
      <c r="M122" s="303"/>
    </row>
    <row r="123" spans="2:13" ht="51">
      <c r="B123" s="887" t="s">
        <v>680</v>
      </c>
      <c r="C123" s="880" t="s">
        <v>681</v>
      </c>
      <c r="D123" s="887">
        <v>2015</v>
      </c>
      <c r="E123" s="889" t="s">
        <v>684</v>
      </c>
      <c r="F123" s="890" t="s">
        <v>90</v>
      </c>
      <c r="G123" s="891" t="s">
        <v>893</v>
      </c>
      <c r="H123" s="892" t="s">
        <v>894</v>
      </c>
      <c r="I123" s="893" t="s">
        <v>674</v>
      </c>
      <c r="J123" s="887" t="s">
        <v>442</v>
      </c>
      <c r="K123" s="887" t="s">
        <v>679</v>
      </c>
      <c r="L123" s="891" t="s">
        <v>895</v>
      </c>
      <c r="M123" s="303"/>
    </row>
    <row r="124" spans="2:13" ht="63.75">
      <c r="B124" s="894" t="s">
        <v>680</v>
      </c>
      <c r="C124" s="880" t="s">
        <v>681</v>
      </c>
      <c r="D124" s="894">
        <v>2015</v>
      </c>
      <c r="E124" s="896" t="s">
        <v>684</v>
      </c>
      <c r="F124" s="916" t="s">
        <v>90</v>
      </c>
      <c r="G124" s="917" t="s">
        <v>896</v>
      </c>
      <c r="H124" s="918" t="s">
        <v>897</v>
      </c>
      <c r="I124" s="880" t="s">
        <v>674</v>
      </c>
      <c r="J124" s="894" t="s">
        <v>442</v>
      </c>
      <c r="K124" s="894" t="s">
        <v>679</v>
      </c>
      <c r="L124" s="891" t="s">
        <v>895</v>
      </c>
      <c r="M124" s="303"/>
    </row>
    <row r="125" spans="2:13" ht="38.25">
      <c r="B125" s="912" t="s">
        <v>676</v>
      </c>
      <c r="C125" s="912" t="s">
        <v>676</v>
      </c>
      <c r="D125" s="912" t="s">
        <v>676</v>
      </c>
      <c r="E125" s="912" t="s">
        <v>676</v>
      </c>
      <c r="F125" s="890" t="s">
        <v>90</v>
      </c>
      <c r="G125" s="891" t="s">
        <v>898</v>
      </c>
      <c r="H125" s="892" t="s">
        <v>899</v>
      </c>
      <c r="I125" s="893" t="s">
        <v>674</v>
      </c>
      <c r="J125" s="887" t="s">
        <v>442</v>
      </c>
      <c r="K125" s="887" t="s">
        <v>679</v>
      </c>
      <c r="L125" s="891" t="s">
        <v>751</v>
      </c>
      <c r="M125" s="303"/>
    </row>
    <row r="126" spans="2:13" ht="63.75">
      <c r="B126" s="887" t="s">
        <v>686</v>
      </c>
      <c r="C126" s="893" t="s">
        <v>687</v>
      </c>
      <c r="D126" s="887">
        <v>2016</v>
      </c>
      <c r="E126" s="887" t="s">
        <v>688</v>
      </c>
      <c r="F126" s="909" t="s">
        <v>90</v>
      </c>
      <c r="G126" s="907" t="s">
        <v>900</v>
      </c>
      <c r="H126" s="910" t="s">
        <v>901</v>
      </c>
      <c r="I126" s="893" t="s">
        <v>674</v>
      </c>
      <c r="J126" s="899" t="s">
        <v>442</v>
      </c>
      <c r="K126" s="887" t="s">
        <v>690</v>
      </c>
      <c r="L126" s="891" t="s">
        <v>387</v>
      </c>
      <c r="M126" s="303"/>
    </row>
    <row r="127" spans="2:13" ht="63.75">
      <c r="B127" s="887" t="s">
        <v>686</v>
      </c>
      <c r="C127" s="893" t="s">
        <v>687</v>
      </c>
      <c r="D127" s="887">
        <v>2016</v>
      </c>
      <c r="E127" s="887" t="s">
        <v>688</v>
      </c>
      <c r="F127" s="890" t="s">
        <v>90</v>
      </c>
      <c r="G127" s="891" t="s">
        <v>902</v>
      </c>
      <c r="H127" s="892" t="s">
        <v>903</v>
      </c>
      <c r="I127" s="893" t="s">
        <v>674</v>
      </c>
      <c r="J127" s="887" t="s">
        <v>442</v>
      </c>
      <c r="K127" s="887" t="s">
        <v>690</v>
      </c>
      <c r="L127" s="891" t="s">
        <v>387</v>
      </c>
      <c r="M127" s="303"/>
    </row>
    <row r="128" spans="2:13" ht="51">
      <c r="B128" s="887" t="s">
        <v>702</v>
      </c>
      <c r="C128" s="893" t="s">
        <v>703</v>
      </c>
      <c r="D128" s="887">
        <v>2018</v>
      </c>
      <c r="E128" s="889" t="s">
        <v>702</v>
      </c>
      <c r="F128" s="890" t="s">
        <v>90</v>
      </c>
      <c r="G128" s="891" t="s">
        <v>904</v>
      </c>
      <c r="H128" s="892" t="s">
        <v>905</v>
      </c>
      <c r="I128" s="893" t="s">
        <v>674</v>
      </c>
      <c r="J128" s="887" t="s">
        <v>442</v>
      </c>
      <c r="K128" s="893" t="s">
        <v>704</v>
      </c>
      <c r="L128" s="891" t="s">
        <v>833</v>
      </c>
      <c r="M128" s="303"/>
    </row>
    <row r="129" spans="2:13" ht="76.5">
      <c r="B129" s="897" t="s">
        <v>676</v>
      </c>
      <c r="C129" s="897" t="s">
        <v>676</v>
      </c>
      <c r="D129" s="897" t="s">
        <v>676</v>
      </c>
      <c r="E129" s="897" t="s">
        <v>676</v>
      </c>
      <c r="F129" s="890" t="s">
        <v>90</v>
      </c>
      <c r="G129" s="891" t="s">
        <v>906</v>
      </c>
      <c r="H129" s="892" t="s">
        <v>907</v>
      </c>
      <c r="I129" s="900" t="s">
        <v>674</v>
      </c>
      <c r="J129" s="887" t="s">
        <v>442</v>
      </c>
      <c r="K129" s="899" t="s">
        <v>677</v>
      </c>
      <c r="L129" s="891" t="s">
        <v>370</v>
      </c>
      <c r="M129" s="303"/>
    </row>
    <row r="130" spans="2:13" ht="51">
      <c r="B130" s="887" t="s">
        <v>676</v>
      </c>
      <c r="C130" s="887" t="s">
        <v>676</v>
      </c>
      <c r="D130" s="887" t="s">
        <v>676</v>
      </c>
      <c r="E130" s="887" t="s">
        <v>676</v>
      </c>
      <c r="F130" s="890" t="s">
        <v>90</v>
      </c>
      <c r="G130" s="891" t="s">
        <v>908</v>
      </c>
      <c r="H130" s="892" t="s">
        <v>909</v>
      </c>
      <c r="I130" s="900" t="s">
        <v>674</v>
      </c>
      <c r="J130" s="887" t="s">
        <v>442</v>
      </c>
      <c r="K130" s="899" t="s">
        <v>677</v>
      </c>
      <c r="L130" s="891" t="s">
        <v>763</v>
      </c>
      <c r="M130" s="303"/>
    </row>
    <row r="131" spans="2:13" ht="63.75">
      <c r="B131" s="887" t="s">
        <v>676</v>
      </c>
      <c r="C131" s="887" t="s">
        <v>676</v>
      </c>
      <c r="D131" s="887" t="s">
        <v>676</v>
      </c>
      <c r="E131" s="887" t="s">
        <v>676</v>
      </c>
      <c r="F131" s="890" t="s">
        <v>90</v>
      </c>
      <c r="G131" s="891" t="s">
        <v>910</v>
      </c>
      <c r="H131" s="892" t="s">
        <v>911</v>
      </c>
      <c r="I131" s="893" t="s">
        <v>674</v>
      </c>
      <c r="J131" s="887" t="s">
        <v>442</v>
      </c>
      <c r="K131" s="887" t="s">
        <v>677</v>
      </c>
      <c r="L131" s="891" t="s">
        <v>763</v>
      </c>
      <c r="M131" s="303"/>
    </row>
    <row r="132" spans="2:13" ht="51">
      <c r="B132" s="887" t="s">
        <v>444</v>
      </c>
      <c r="C132" s="891" t="s">
        <v>445</v>
      </c>
      <c r="D132" s="887">
        <v>2017</v>
      </c>
      <c r="E132" s="887" t="s">
        <v>673</v>
      </c>
      <c r="F132" s="890" t="s">
        <v>90</v>
      </c>
      <c r="G132" s="891" t="s">
        <v>912</v>
      </c>
      <c r="H132" s="892" t="s">
        <v>913</v>
      </c>
      <c r="I132" s="893" t="s">
        <v>674</v>
      </c>
      <c r="J132" s="887" t="s">
        <v>442</v>
      </c>
      <c r="K132" s="893" t="s">
        <v>677</v>
      </c>
      <c r="L132" s="891" t="s">
        <v>354</v>
      </c>
      <c r="M132" s="303"/>
    </row>
    <row r="133" spans="2:13" ht="51">
      <c r="B133" s="887" t="s">
        <v>444</v>
      </c>
      <c r="C133" s="891" t="s">
        <v>445</v>
      </c>
      <c r="D133" s="887">
        <v>2017</v>
      </c>
      <c r="E133" s="887" t="s">
        <v>673</v>
      </c>
      <c r="F133" s="890" t="s">
        <v>90</v>
      </c>
      <c r="G133" s="891" t="s">
        <v>914</v>
      </c>
      <c r="H133" s="892" t="s">
        <v>915</v>
      </c>
      <c r="I133" s="893" t="s">
        <v>674</v>
      </c>
      <c r="J133" s="887" t="s">
        <v>442</v>
      </c>
      <c r="K133" s="893" t="s">
        <v>677</v>
      </c>
      <c r="L133" s="891" t="s">
        <v>354</v>
      </c>
      <c r="M133" s="303"/>
    </row>
    <row r="134" spans="2:13" ht="51">
      <c r="B134" s="894" t="s">
        <v>444</v>
      </c>
      <c r="C134" s="917" t="s">
        <v>445</v>
      </c>
      <c r="D134" s="894">
        <v>2017</v>
      </c>
      <c r="E134" s="894" t="s">
        <v>673</v>
      </c>
      <c r="F134" s="916" t="s">
        <v>90</v>
      </c>
      <c r="G134" s="917" t="s">
        <v>916</v>
      </c>
      <c r="H134" s="918" t="s">
        <v>917</v>
      </c>
      <c r="I134" s="880" t="s">
        <v>674</v>
      </c>
      <c r="J134" s="894" t="s">
        <v>442</v>
      </c>
      <c r="K134" s="880" t="s">
        <v>677</v>
      </c>
      <c r="L134" s="891" t="s">
        <v>354</v>
      </c>
      <c r="M134" s="303"/>
    </row>
    <row r="135" spans="2:13" ht="38.25">
      <c r="B135" s="893" t="s">
        <v>700</v>
      </c>
      <c r="C135" s="893" t="s">
        <v>701</v>
      </c>
      <c r="D135" s="893">
        <v>2015</v>
      </c>
      <c r="E135" s="893" t="s">
        <v>673</v>
      </c>
      <c r="F135" s="890" t="s">
        <v>90</v>
      </c>
      <c r="G135" s="891" t="s">
        <v>918</v>
      </c>
      <c r="H135" s="892" t="s">
        <v>919</v>
      </c>
      <c r="I135" s="893" t="s">
        <v>674</v>
      </c>
      <c r="J135" s="887" t="s">
        <v>442</v>
      </c>
      <c r="K135" s="887" t="s">
        <v>679</v>
      </c>
      <c r="L135" s="891" t="s">
        <v>751</v>
      </c>
      <c r="M135" s="303"/>
    </row>
    <row r="136" spans="2:13" ht="51">
      <c r="B136" s="899" t="s">
        <v>444</v>
      </c>
      <c r="C136" s="907" t="s">
        <v>445</v>
      </c>
      <c r="D136" s="899">
        <v>2017</v>
      </c>
      <c r="E136" s="899" t="s">
        <v>673</v>
      </c>
      <c r="F136" s="909" t="s">
        <v>90</v>
      </c>
      <c r="G136" s="907" t="s">
        <v>920</v>
      </c>
      <c r="H136" s="910" t="s">
        <v>921</v>
      </c>
      <c r="I136" s="900" t="s">
        <v>674</v>
      </c>
      <c r="J136" s="899" t="s">
        <v>442</v>
      </c>
      <c r="K136" s="900" t="s">
        <v>677</v>
      </c>
      <c r="L136" s="891" t="s">
        <v>354</v>
      </c>
      <c r="M136" s="303"/>
    </row>
    <row r="137" spans="2:13" ht="63.75">
      <c r="B137" s="887" t="s">
        <v>444</v>
      </c>
      <c r="C137" s="891" t="s">
        <v>445</v>
      </c>
      <c r="D137" s="887">
        <v>2017</v>
      </c>
      <c r="E137" s="887" t="s">
        <v>673</v>
      </c>
      <c r="F137" s="890" t="s">
        <v>90</v>
      </c>
      <c r="G137" s="891" t="s">
        <v>922</v>
      </c>
      <c r="H137" s="892" t="s">
        <v>923</v>
      </c>
      <c r="I137" s="893" t="s">
        <v>674</v>
      </c>
      <c r="J137" s="887" t="s">
        <v>442</v>
      </c>
      <c r="K137" s="893" t="s">
        <v>677</v>
      </c>
      <c r="L137" s="891" t="s">
        <v>354</v>
      </c>
      <c r="M137" s="303"/>
    </row>
    <row r="138" spans="2:13" ht="51">
      <c r="B138" s="887" t="s">
        <v>444</v>
      </c>
      <c r="C138" s="891" t="s">
        <v>445</v>
      </c>
      <c r="D138" s="887">
        <v>2017</v>
      </c>
      <c r="E138" s="887" t="s">
        <v>673</v>
      </c>
      <c r="F138" s="890" t="s">
        <v>90</v>
      </c>
      <c r="G138" s="891" t="s">
        <v>924</v>
      </c>
      <c r="H138" s="892" t="s">
        <v>925</v>
      </c>
      <c r="I138" s="893" t="s">
        <v>674</v>
      </c>
      <c r="J138" s="887" t="s">
        <v>442</v>
      </c>
      <c r="K138" s="893" t="s">
        <v>677</v>
      </c>
      <c r="L138" s="891" t="s">
        <v>354</v>
      </c>
      <c r="M138" s="303"/>
    </row>
    <row r="139" spans="2:13" ht="51">
      <c r="B139" s="887" t="s">
        <v>444</v>
      </c>
      <c r="C139" s="891" t="s">
        <v>445</v>
      </c>
      <c r="D139" s="887">
        <v>2017</v>
      </c>
      <c r="E139" s="887" t="s">
        <v>673</v>
      </c>
      <c r="F139" s="890" t="s">
        <v>90</v>
      </c>
      <c r="G139" s="891" t="s">
        <v>926</v>
      </c>
      <c r="H139" s="892" t="s">
        <v>927</v>
      </c>
      <c r="I139" s="893" t="s">
        <v>674</v>
      </c>
      <c r="J139" s="887" t="s">
        <v>442</v>
      </c>
      <c r="K139" s="893" t="s">
        <v>677</v>
      </c>
      <c r="L139" s="891" t="s">
        <v>354</v>
      </c>
      <c r="M139" s="303"/>
    </row>
    <row r="140" spans="2:13" ht="76.5">
      <c r="B140" s="899" t="s">
        <v>744</v>
      </c>
      <c r="C140" s="900" t="s">
        <v>745</v>
      </c>
      <c r="D140" s="899">
        <v>2015</v>
      </c>
      <c r="E140" s="908" t="s">
        <v>673</v>
      </c>
      <c r="F140" s="909" t="s">
        <v>90</v>
      </c>
      <c r="G140" s="907" t="s">
        <v>928</v>
      </c>
      <c r="H140" s="910" t="s">
        <v>929</v>
      </c>
      <c r="I140" s="893" t="s">
        <v>674</v>
      </c>
      <c r="J140" s="887" t="s">
        <v>442</v>
      </c>
      <c r="K140" s="887" t="s">
        <v>677</v>
      </c>
      <c r="L140" s="891" t="s">
        <v>823</v>
      </c>
      <c r="M140" s="303"/>
    </row>
    <row r="141" spans="2:13" ht="51">
      <c r="B141" s="887" t="s">
        <v>744</v>
      </c>
      <c r="C141" s="893" t="s">
        <v>745</v>
      </c>
      <c r="D141" s="887">
        <v>2015</v>
      </c>
      <c r="E141" s="889" t="s">
        <v>673</v>
      </c>
      <c r="F141" s="890" t="s">
        <v>90</v>
      </c>
      <c r="G141" s="891" t="s">
        <v>930</v>
      </c>
      <c r="H141" s="892" t="s">
        <v>931</v>
      </c>
      <c r="I141" s="893" t="s">
        <v>674</v>
      </c>
      <c r="J141" s="887" t="s">
        <v>442</v>
      </c>
      <c r="K141" s="887" t="s">
        <v>677</v>
      </c>
      <c r="L141" s="891" t="s">
        <v>823</v>
      </c>
      <c r="M141" s="303"/>
    </row>
    <row r="142" spans="2:13" ht="38.25">
      <c r="B142" s="887" t="s">
        <v>676</v>
      </c>
      <c r="C142" s="887" t="s">
        <v>676</v>
      </c>
      <c r="D142" s="887" t="s">
        <v>676</v>
      </c>
      <c r="E142" s="887" t="s">
        <v>676</v>
      </c>
      <c r="F142" s="890" t="s">
        <v>90</v>
      </c>
      <c r="G142" s="891" t="s">
        <v>932</v>
      </c>
      <c r="H142" s="892" t="s">
        <v>933</v>
      </c>
      <c r="I142" s="893" t="s">
        <v>674</v>
      </c>
      <c r="J142" s="887" t="s">
        <v>442</v>
      </c>
      <c r="K142" s="887" t="s">
        <v>677</v>
      </c>
      <c r="L142" s="891" t="s">
        <v>934</v>
      </c>
      <c r="M142" s="303"/>
    </row>
    <row r="143" spans="2:13" ht="51">
      <c r="B143" s="912" t="s">
        <v>676</v>
      </c>
      <c r="C143" s="912" t="s">
        <v>676</v>
      </c>
      <c r="D143" s="912" t="s">
        <v>676</v>
      </c>
      <c r="E143" s="912" t="s">
        <v>676</v>
      </c>
      <c r="F143" s="890" t="s">
        <v>90</v>
      </c>
      <c r="G143" s="891" t="s">
        <v>749</v>
      </c>
      <c r="H143" s="892" t="s">
        <v>935</v>
      </c>
      <c r="I143" s="893" t="s">
        <v>674</v>
      </c>
      <c r="J143" s="887" t="s">
        <v>442</v>
      </c>
      <c r="K143" s="887" t="s">
        <v>679</v>
      </c>
      <c r="L143" s="891" t="s">
        <v>751</v>
      </c>
      <c r="M143" s="303"/>
    </row>
    <row r="144" spans="2:13" ht="51">
      <c r="B144" s="893" t="s">
        <v>700</v>
      </c>
      <c r="C144" s="893" t="s">
        <v>701</v>
      </c>
      <c r="D144" s="893">
        <v>2015</v>
      </c>
      <c r="E144" s="893" t="s">
        <v>673</v>
      </c>
      <c r="F144" s="890" t="s">
        <v>90</v>
      </c>
      <c r="G144" s="891" t="s">
        <v>936</v>
      </c>
      <c r="H144" s="892" t="s">
        <v>937</v>
      </c>
      <c r="I144" s="893" t="s">
        <v>674</v>
      </c>
      <c r="J144" s="887" t="s">
        <v>442</v>
      </c>
      <c r="K144" s="887" t="s">
        <v>679</v>
      </c>
      <c r="L144" s="891" t="s">
        <v>751</v>
      </c>
      <c r="M144" s="303"/>
    </row>
    <row r="145" spans="2:13" ht="51">
      <c r="B145" s="912" t="s">
        <v>676</v>
      </c>
      <c r="C145" s="912" t="s">
        <v>676</v>
      </c>
      <c r="D145" s="912" t="s">
        <v>676</v>
      </c>
      <c r="E145" s="912" t="s">
        <v>676</v>
      </c>
      <c r="F145" s="890" t="s">
        <v>90</v>
      </c>
      <c r="G145" s="891" t="s">
        <v>938</v>
      </c>
      <c r="H145" s="892" t="s">
        <v>939</v>
      </c>
      <c r="I145" s="893" t="s">
        <v>674</v>
      </c>
      <c r="J145" s="887" t="s">
        <v>442</v>
      </c>
      <c r="K145" s="887" t="s">
        <v>679</v>
      </c>
      <c r="L145" s="891" t="s">
        <v>751</v>
      </c>
      <c r="M145" s="303"/>
    </row>
    <row r="146" spans="2:13" ht="51">
      <c r="B146" s="893" t="s">
        <v>700</v>
      </c>
      <c r="C146" s="893" t="s">
        <v>701</v>
      </c>
      <c r="D146" s="893">
        <v>2015</v>
      </c>
      <c r="E146" s="893" t="s">
        <v>673</v>
      </c>
      <c r="F146" s="890" t="s">
        <v>90</v>
      </c>
      <c r="G146" s="891" t="s">
        <v>940</v>
      </c>
      <c r="H146" s="892" t="s">
        <v>941</v>
      </c>
      <c r="I146" s="893" t="s">
        <v>674</v>
      </c>
      <c r="J146" s="887" t="s">
        <v>442</v>
      </c>
      <c r="K146" s="887" t="s">
        <v>679</v>
      </c>
      <c r="L146" s="891" t="s">
        <v>751</v>
      </c>
      <c r="M146" s="303"/>
    </row>
    <row r="147" spans="2:13" ht="38.25">
      <c r="B147" s="928" t="s">
        <v>676</v>
      </c>
      <c r="C147" s="928" t="s">
        <v>676</v>
      </c>
      <c r="D147" s="928" t="s">
        <v>676</v>
      </c>
      <c r="E147" s="928" t="s">
        <v>676</v>
      </c>
      <c r="F147" s="890" t="s">
        <v>90</v>
      </c>
      <c r="G147" s="891" t="s">
        <v>942</v>
      </c>
      <c r="H147" s="892" t="s">
        <v>943</v>
      </c>
      <c r="I147" s="893" t="s">
        <v>674</v>
      </c>
      <c r="J147" s="887" t="s">
        <v>442</v>
      </c>
      <c r="K147" s="887" t="s">
        <v>679</v>
      </c>
      <c r="L147" s="891" t="s">
        <v>751</v>
      </c>
      <c r="M147" s="303"/>
    </row>
    <row r="148" spans="2:13" ht="63.75">
      <c r="B148" s="887" t="s">
        <v>676</v>
      </c>
      <c r="C148" s="887" t="s">
        <v>676</v>
      </c>
      <c r="D148" s="887" t="s">
        <v>676</v>
      </c>
      <c r="E148" s="887" t="s">
        <v>676</v>
      </c>
      <c r="F148" s="909" t="s">
        <v>90</v>
      </c>
      <c r="G148" s="907" t="s">
        <v>944</v>
      </c>
      <c r="H148" s="910" t="s">
        <v>945</v>
      </c>
      <c r="I148" s="893" t="s">
        <v>674</v>
      </c>
      <c r="J148" s="899" t="s">
        <v>442</v>
      </c>
      <c r="K148" s="887" t="s">
        <v>677</v>
      </c>
      <c r="L148" s="891" t="s">
        <v>776</v>
      </c>
      <c r="M148" s="303"/>
    </row>
    <row r="149" spans="2:13" ht="63.75">
      <c r="B149" s="887" t="s">
        <v>676</v>
      </c>
      <c r="C149" s="887" t="s">
        <v>676</v>
      </c>
      <c r="D149" s="887" t="s">
        <v>676</v>
      </c>
      <c r="E149" s="887" t="s">
        <v>676</v>
      </c>
      <c r="F149" s="890" t="s">
        <v>90</v>
      </c>
      <c r="G149" s="891" t="s">
        <v>946</v>
      </c>
      <c r="H149" s="892" t="s">
        <v>947</v>
      </c>
      <c r="I149" s="893" t="s">
        <v>674</v>
      </c>
      <c r="J149" s="887" t="s">
        <v>442</v>
      </c>
      <c r="K149" s="887" t="s">
        <v>677</v>
      </c>
      <c r="L149" s="891" t="s">
        <v>776</v>
      </c>
      <c r="M149" s="303"/>
    </row>
    <row r="150" spans="2:13" ht="38.25">
      <c r="B150" s="887" t="s">
        <v>676</v>
      </c>
      <c r="C150" s="887" t="s">
        <v>676</v>
      </c>
      <c r="D150" s="887" t="s">
        <v>676</v>
      </c>
      <c r="E150" s="887" t="s">
        <v>676</v>
      </c>
      <c r="F150" s="890" t="s">
        <v>90</v>
      </c>
      <c r="G150" s="891" t="s">
        <v>948</v>
      </c>
      <c r="H150" s="892" t="s">
        <v>949</v>
      </c>
      <c r="I150" s="893" t="s">
        <v>674</v>
      </c>
      <c r="J150" s="887" t="s">
        <v>442</v>
      </c>
      <c r="K150" s="887" t="s">
        <v>677</v>
      </c>
      <c r="L150" s="891" t="s">
        <v>776</v>
      </c>
      <c r="M150" s="303"/>
    </row>
    <row r="151" spans="2:13" ht="51">
      <c r="B151" s="928" t="s">
        <v>676</v>
      </c>
      <c r="C151" s="928" t="s">
        <v>676</v>
      </c>
      <c r="D151" s="928" t="s">
        <v>676</v>
      </c>
      <c r="E151" s="928" t="s">
        <v>676</v>
      </c>
      <c r="F151" s="890" t="s">
        <v>90</v>
      </c>
      <c r="G151" s="891" t="s">
        <v>950</v>
      </c>
      <c r="H151" s="892" t="s">
        <v>951</v>
      </c>
      <c r="I151" s="893" t="s">
        <v>674</v>
      </c>
      <c r="J151" s="887" t="s">
        <v>442</v>
      </c>
      <c r="K151" s="887" t="s">
        <v>679</v>
      </c>
      <c r="L151" s="891" t="s">
        <v>751</v>
      </c>
      <c r="M151" s="303"/>
    </row>
    <row r="152" spans="2:13" ht="63.75">
      <c r="B152" s="899" t="s">
        <v>444</v>
      </c>
      <c r="C152" s="907" t="s">
        <v>445</v>
      </c>
      <c r="D152" s="899">
        <v>2017</v>
      </c>
      <c r="E152" s="899" t="s">
        <v>673</v>
      </c>
      <c r="F152" s="909" t="s">
        <v>90</v>
      </c>
      <c r="G152" s="907" t="s">
        <v>952</v>
      </c>
      <c r="H152" s="910" t="s">
        <v>953</v>
      </c>
      <c r="I152" s="900" t="s">
        <v>674</v>
      </c>
      <c r="J152" s="899" t="s">
        <v>442</v>
      </c>
      <c r="K152" s="900" t="s">
        <v>677</v>
      </c>
      <c r="L152" s="891" t="s">
        <v>354</v>
      </c>
      <c r="M152" s="303"/>
    </row>
    <row r="153" spans="2:13" ht="38.25">
      <c r="B153" s="887" t="s">
        <v>444</v>
      </c>
      <c r="C153" s="891" t="s">
        <v>445</v>
      </c>
      <c r="D153" s="887">
        <v>2017</v>
      </c>
      <c r="E153" s="887" t="s">
        <v>673</v>
      </c>
      <c r="F153" s="890" t="s">
        <v>90</v>
      </c>
      <c r="G153" s="891" t="s">
        <v>954</v>
      </c>
      <c r="H153" s="892" t="s">
        <v>955</v>
      </c>
      <c r="I153" s="893" t="s">
        <v>674</v>
      </c>
      <c r="J153" s="887" t="s">
        <v>442</v>
      </c>
      <c r="K153" s="893" t="s">
        <v>677</v>
      </c>
      <c r="L153" s="891" t="s">
        <v>354</v>
      </c>
      <c r="M153" s="303"/>
    </row>
    <row r="154" spans="2:13" ht="51">
      <c r="B154" s="887" t="s">
        <v>444</v>
      </c>
      <c r="C154" s="891" t="s">
        <v>445</v>
      </c>
      <c r="D154" s="887">
        <v>2017</v>
      </c>
      <c r="E154" s="887" t="s">
        <v>673</v>
      </c>
      <c r="F154" s="890" t="s">
        <v>90</v>
      </c>
      <c r="G154" s="891" t="s">
        <v>956</v>
      </c>
      <c r="H154" s="892" t="s">
        <v>957</v>
      </c>
      <c r="I154" s="893" t="s">
        <v>674</v>
      </c>
      <c r="J154" s="887" t="s">
        <v>442</v>
      </c>
      <c r="K154" s="893" t="s">
        <v>677</v>
      </c>
      <c r="L154" s="891" t="s">
        <v>354</v>
      </c>
      <c r="M154" s="303"/>
    </row>
    <row r="155" spans="2:13" ht="63.75">
      <c r="B155" s="887" t="s">
        <v>444</v>
      </c>
      <c r="C155" s="891" t="s">
        <v>445</v>
      </c>
      <c r="D155" s="887">
        <v>2017</v>
      </c>
      <c r="E155" s="887" t="s">
        <v>673</v>
      </c>
      <c r="F155" s="890" t="s">
        <v>90</v>
      </c>
      <c r="G155" s="929" t="s">
        <v>958</v>
      </c>
      <c r="H155" s="892" t="s">
        <v>959</v>
      </c>
      <c r="I155" s="893" t="s">
        <v>674</v>
      </c>
      <c r="J155" s="887" t="s">
        <v>442</v>
      </c>
      <c r="K155" s="893" t="s">
        <v>677</v>
      </c>
      <c r="L155" s="891" t="s">
        <v>354</v>
      </c>
      <c r="M155" s="303"/>
    </row>
    <row r="156" spans="2:13" ht="63.75">
      <c r="B156" s="887" t="s">
        <v>444</v>
      </c>
      <c r="C156" s="891" t="s">
        <v>445</v>
      </c>
      <c r="D156" s="887">
        <v>2017</v>
      </c>
      <c r="E156" s="887" t="s">
        <v>673</v>
      </c>
      <c r="F156" s="890" t="s">
        <v>90</v>
      </c>
      <c r="G156" s="891" t="s">
        <v>960</v>
      </c>
      <c r="H156" s="892" t="s">
        <v>961</v>
      </c>
      <c r="I156" s="893" t="s">
        <v>674</v>
      </c>
      <c r="J156" s="887" t="s">
        <v>442</v>
      </c>
      <c r="K156" s="893" t="s">
        <v>677</v>
      </c>
      <c r="L156" s="891" t="s">
        <v>354</v>
      </c>
      <c r="M156" s="303"/>
    </row>
    <row r="157" spans="2:13" ht="51">
      <c r="B157" s="887" t="s">
        <v>444</v>
      </c>
      <c r="C157" s="891" t="s">
        <v>445</v>
      </c>
      <c r="D157" s="887">
        <v>2017</v>
      </c>
      <c r="E157" s="887" t="s">
        <v>673</v>
      </c>
      <c r="F157" s="890" t="s">
        <v>90</v>
      </c>
      <c r="G157" s="929" t="s">
        <v>962</v>
      </c>
      <c r="H157" s="892" t="s">
        <v>963</v>
      </c>
      <c r="I157" s="893" t="s">
        <v>674</v>
      </c>
      <c r="J157" s="887" t="s">
        <v>442</v>
      </c>
      <c r="K157" s="893" t="s">
        <v>677</v>
      </c>
      <c r="L157" s="891" t="s">
        <v>354</v>
      </c>
      <c r="M157" s="303"/>
    </row>
    <row r="158" spans="2:13" ht="51">
      <c r="B158" s="899" t="s">
        <v>458</v>
      </c>
      <c r="C158" s="900" t="s">
        <v>459</v>
      </c>
      <c r="D158" s="899">
        <v>2015</v>
      </c>
      <c r="E158" s="908" t="s">
        <v>684</v>
      </c>
      <c r="F158" s="909" t="s">
        <v>90</v>
      </c>
      <c r="G158" s="930" t="s">
        <v>964</v>
      </c>
      <c r="H158" s="910" t="s">
        <v>965</v>
      </c>
      <c r="I158" s="893" t="s">
        <v>674</v>
      </c>
      <c r="J158" s="887" t="s">
        <v>442</v>
      </c>
      <c r="K158" s="887" t="s">
        <v>679</v>
      </c>
      <c r="L158" s="891" t="s">
        <v>895</v>
      </c>
      <c r="M158" s="303"/>
    </row>
    <row r="159" spans="2:13" ht="76.5">
      <c r="B159" s="887" t="s">
        <v>458</v>
      </c>
      <c r="C159" s="893" t="s">
        <v>459</v>
      </c>
      <c r="D159" s="887">
        <v>2015</v>
      </c>
      <c r="E159" s="889" t="s">
        <v>684</v>
      </c>
      <c r="F159" s="890" t="s">
        <v>90</v>
      </c>
      <c r="G159" s="929" t="s">
        <v>966</v>
      </c>
      <c r="H159" s="892" t="s">
        <v>967</v>
      </c>
      <c r="I159" s="893" t="s">
        <v>674</v>
      </c>
      <c r="J159" s="887" t="s">
        <v>442</v>
      </c>
      <c r="K159" s="887" t="s">
        <v>679</v>
      </c>
      <c r="L159" s="891" t="s">
        <v>895</v>
      </c>
      <c r="M159" s="303"/>
    </row>
    <row r="160" spans="2:13" ht="38.25">
      <c r="B160" s="887" t="s">
        <v>458</v>
      </c>
      <c r="C160" s="893" t="s">
        <v>459</v>
      </c>
      <c r="D160" s="887">
        <v>2015</v>
      </c>
      <c r="E160" s="889" t="s">
        <v>684</v>
      </c>
      <c r="F160" s="890" t="s">
        <v>90</v>
      </c>
      <c r="G160" s="929" t="s">
        <v>968</v>
      </c>
      <c r="H160" s="892" t="s">
        <v>969</v>
      </c>
      <c r="I160" s="893" t="s">
        <v>674</v>
      </c>
      <c r="J160" s="887" t="s">
        <v>442</v>
      </c>
      <c r="K160" s="887" t="s">
        <v>679</v>
      </c>
      <c r="L160" s="891" t="s">
        <v>895</v>
      </c>
      <c r="M160" s="303"/>
    </row>
    <row r="161" spans="2:13" ht="51">
      <c r="B161" s="887" t="s">
        <v>458</v>
      </c>
      <c r="C161" s="893" t="s">
        <v>459</v>
      </c>
      <c r="D161" s="887">
        <v>2015</v>
      </c>
      <c r="E161" s="889" t="s">
        <v>684</v>
      </c>
      <c r="F161" s="890" t="s">
        <v>90</v>
      </c>
      <c r="G161" s="929" t="s">
        <v>970</v>
      </c>
      <c r="H161" s="892" t="s">
        <v>971</v>
      </c>
      <c r="I161" s="893" t="s">
        <v>674</v>
      </c>
      <c r="J161" s="887" t="s">
        <v>442</v>
      </c>
      <c r="K161" s="887" t="s">
        <v>679</v>
      </c>
      <c r="L161" s="891" t="s">
        <v>895</v>
      </c>
      <c r="M161" s="303"/>
    </row>
    <row r="162" spans="2:13" ht="63.75">
      <c r="B162" s="887" t="s">
        <v>458</v>
      </c>
      <c r="C162" s="893" t="s">
        <v>459</v>
      </c>
      <c r="D162" s="887">
        <v>2015</v>
      </c>
      <c r="E162" s="889" t="s">
        <v>684</v>
      </c>
      <c r="F162" s="890" t="s">
        <v>90</v>
      </c>
      <c r="G162" s="929" t="s">
        <v>972</v>
      </c>
      <c r="H162" s="892" t="s">
        <v>973</v>
      </c>
      <c r="I162" s="893" t="s">
        <v>674</v>
      </c>
      <c r="J162" s="887" t="s">
        <v>442</v>
      </c>
      <c r="K162" s="887" t="s">
        <v>679</v>
      </c>
      <c r="L162" s="891" t="s">
        <v>895</v>
      </c>
      <c r="M162" s="303"/>
    </row>
    <row r="163" spans="2:13" ht="63.75">
      <c r="B163" s="894" t="s">
        <v>458</v>
      </c>
      <c r="C163" s="880" t="s">
        <v>459</v>
      </c>
      <c r="D163" s="894">
        <v>2015</v>
      </c>
      <c r="E163" s="896" t="s">
        <v>684</v>
      </c>
      <c r="F163" s="890" t="s">
        <v>90</v>
      </c>
      <c r="G163" s="929" t="s">
        <v>974</v>
      </c>
      <c r="H163" s="892" t="s">
        <v>975</v>
      </c>
      <c r="I163" s="893" t="s">
        <v>674</v>
      </c>
      <c r="J163" s="887" t="s">
        <v>442</v>
      </c>
      <c r="K163" s="887" t="s">
        <v>679</v>
      </c>
      <c r="L163" s="891" t="s">
        <v>895</v>
      </c>
      <c r="M163" s="303"/>
    </row>
    <row r="164" spans="2:13" ht="51">
      <c r="B164" s="894" t="s">
        <v>676</v>
      </c>
      <c r="C164" s="894" t="s">
        <v>676</v>
      </c>
      <c r="D164" s="894">
        <v>2018</v>
      </c>
      <c r="E164" s="896" t="s">
        <v>676</v>
      </c>
      <c r="F164" s="916" t="s">
        <v>90</v>
      </c>
      <c r="G164" s="931" t="s">
        <v>976</v>
      </c>
      <c r="H164" s="918" t="s">
        <v>977</v>
      </c>
      <c r="I164" s="880" t="s">
        <v>674</v>
      </c>
      <c r="J164" s="894" t="s">
        <v>442</v>
      </c>
      <c r="K164" s="880" t="s">
        <v>704</v>
      </c>
      <c r="L164" s="891" t="s">
        <v>716</v>
      </c>
      <c r="M164" s="303"/>
    </row>
    <row r="165" spans="2:13" ht="38.25">
      <c r="B165" s="928" t="s">
        <v>676</v>
      </c>
      <c r="C165" s="928" t="s">
        <v>676</v>
      </c>
      <c r="D165" s="928" t="s">
        <v>676</v>
      </c>
      <c r="E165" s="928" t="s">
        <v>676</v>
      </c>
      <c r="F165" s="890" t="s">
        <v>90</v>
      </c>
      <c r="G165" s="929" t="s">
        <v>978</v>
      </c>
      <c r="H165" s="892" t="s">
        <v>979</v>
      </c>
      <c r="I165" s="893" t="s">
        <v>674</v>
      </c>
      <c r="J165" s="887" t="s">
        <v>442</v>
      </c>
      <c r="K165" s="887" t="s">
        <v>679</v>
      </c>
      <c r="L165" s="891" t="s">
        <v>751</v>
      </c>
      <c r="M165" s="303"/>
    </row>
    <row r="166" spans="2:13" ht="51">
      <c r="B166" s="893" t="s">
        <v>700</v>
      </c>
      <c r="C166" s="893" t="s">
        <v>701</v>
      </c>
      <c r="D166" s="893">
        <v>2015</v>
      </c>
      <c r="E166" s="893" t="s">
        <v>673</v>
      </c>
      <c r="F166" s="890" t="s">
        <v>90</v>
      </c>
      <c r="G166" s="929" t="s">
        <v>980</v>
      </c>
      <c r="H166" s="892" t="s">
        <v>981</v>
      </c>
      <c r="I166" s="893" t="s">
        <v>674</v>
      </c>
      <c r="J166" s="887" t="s">
        <v>442</v>
      </c>
      <c r="K166" s="887" t="s">
        <v>679</v>
      </c>
      <c r="L166" s="891" t="s">
        <v>751</v>
      </c>
      <c r="M166" s="303"/>
    </row>
    <row r="167" spans="2:13" ht="63.75">
      <c r="B167" s="899" t="s">
        <v>702</v>
      </c>
      <c r="C167" s="900" t="s">
        <v>703</v>
      </c>
      <c r="D167" s="899">
        <v>2018</v>
      </c>
      <c r="E167" s="908" t="s">
        <v>702</v>
      </c>
      <c r="F167" s="909" t="s">
        <v>90</v>
      </c>
      <c r="G167" s="930" t="s">
        <v>982</v>
      </c>
      <c r="H167" s="910" t="s">
        <v>983</v>
      </c>
      <c r="I167" s="893" t="s">
        <v>674</v>
      </c>
      <c r="J167" s="899" t="s">
        <v>442</v>
      </c>
      <c r="K167" s="900" t="s">
        <v>704</v>
      </c>
      <c r="L167" s="891" t="s">
        <v>833</v>
      </c>
      <c r="M167" s="303"/>
    </row>
    <row r="168" spans="2:13" ht="51">
      <c r="B168" s="887" t="s">
        <v>702</v>
      </c>
      <c r="C168" s="893" t="s">
        <v>703</v>
      </c>
      <c r="D168" s="887">
        <v>2018</v>
      </c>
      <c r="E168" s="889" t="s">
        <v>702</v>
      </c>
      <c r="F168" s="890" t="s">
        <v>90</v>
      </c>
      <c r="G168" s="929" t="s">
        <v>984</v>
      </c>
      <c r="H168" s="892" t="s">
        <v>985</v>
      </c>
      <c r="I168" s="893" t="s">
        <v>674</v>
      </c>
      <c r="J168" s="887" t="s">
        <v>442</v>
      </c>
      <c r="K168" s="893" t="s">
        <v>704</v>
      </c>
      <c r="L168" s="891" t="s">
        <v>833</v>
      </c>
      <c r="M168" s="303"/>
    </row>
    <row r="169" spans="2:13" ht="51">
      <c r="B169" s="894" t="s">
        <v>702</v>
      </c>
      <c r="C169" s="880" t="s">
        <v>703</v>
      </c>
      <c r="D169" s="894">
        <v>2018</v>
      </c>
      <c r="E169" s="896" t="s">
        <v>702</v>
      </c>
      <c r="F169" s="890" t="s">
        <v>90</v>
      </c>
      <c r="G169" s="891" t="s">
        <v>986</v>
      </c>
      <c r="H169" s="892" t="s">
        <v>987</v>
      </c>
      <c r="I169" s="893" t="s">
        <v>674</v>
      </c>
      <c r="J169" s="887" t="s">
        <v>442</v>
      </c>
      <c r="K169" s="893" t="s">
        <v>704</v>
      </c>
      <c r="L169" s="891" t="s">
        <v>833</v>
      </c>
      <c r="M169" s="303"/>
    </row>
    <row r="170" spans="2:13" ht="51">
      <c r="B170" s="887" t="s">
        <v>676</v>
      </c>
      <c r="C170" s="887" t="s">
        <v>676</v>
      </c>
      <c r="D170" s="887">
        <v>2020</v>
      </c>
      <c r="E170" s="889" t="s">
        <v>676</v>
      </c>
      <c r="F170" s="890" t="s">
        <v>90</v>
      </c>
      <c r="G170" s="929" t="s">
        <v>988</v>
      </c>
      <c r="H170" s="892" t="s">
        <v>989</v>
      </c>
      <c r="I170" s="893" t="s">
        <v>674</v>
      </c>
      <c r="J170" s="887" t="s">
        <v>442</v>
      </c>
      <c r="K170" s="893" t="s">
        <v>704</v>
      </c>
      <c r="L170" s="891" t="s">
        <v>716</v>
      </c>
      <c r="M170" s="303"/>
    </row>
    <row r="171" spans="2:13" ht="51">
      <c r="B171" s="899" t="s">
        <v>458</v>
      </c>
      <c r="C171" s="900" t="s">
        <v>459</v>
      </c>
      <c r="D171" s="899">
        <v>2015</v>
      </c>
      <c r="E171" s="908" t="s">
        <v>684</v>
      </c>
      <c r="F171" s="890" t="s">
        <v>90</v>
      </c>
      <c r="G171" s="929" t="s">
        <v>990</v>
      </c>
      <c r="H171" s="892" t="s">
        <v>991</v>
      </c>
      <c r="I171" s="893" t="s">
        <v>674</v>
      </c>
      <c r="J171" s="887" t="s">
        <v>442</v>
      </c>
      <c r="K171" s="887" t="s">
        <v>679</v>
      </c>
      <c r="L171" s="891" t="s">
        <v>895</v>
      </c>
      <c r="M171" s="303"/>
    </row>
    <row r="172" spans="2:13" ht="38.25">
      <c r="B172" s="897" t="s">
        <v>676</v>
      </c>
      <c r="C172" s="897" t="s">
        <v>676</v>
      </c>
      <c r="D172" s="897" t="s">
        <v>676</v>
      </c>
      <c r="E172" s="897" t="s">
        <v>676</v>
      </c>
      <c r="F172" s="916" t="s">
        <v>90</v>
      </c>
      <c r="G172" s="931" t="s">
        <v>992</v>
      </c>
      <c r="H172" s="918" t="s">
        <v>993</v>
      </c>
      <c r="I172" s="900" t="s">
        <v>674</v>
      </c>
      <c r="J172" s="894" t="s">
        <v>442</v>
      </c>
      <c r="K172" s="899" t="s">
        <v>677</v>
      </c>
      <c r="L172" s="891" t="s">
        <v>370</v>
      </c>
      <c r="M172" s="303"/>
    </row>
    <row r="173" spans="2:13" ht="51">
      <c r="B173" s="893" t="s">
        <v>700</v>
      </c>
      <c r="C173" s="893" t="s">
        <v>701</v>
      </c>
      <c r="D173" s="893">
        <v>2015</v>
      </c>
      <c r="E173" s="893" t="s">
        <v>673</v>
      </c>
      <c r="F173" s="890" t="s">
        <v>90</v>
      </c>
      <c r="G173" s="929" t="s">
        <v>994</v>
      </c>
      <c r="H173" s="892" t="s">
        <v>995</v>
      </c>
      <c r="I173" s="893" t="s">
        <v>674</v>
      </c>
      <c r="J173" s="887" t="s">
        <v>442</v>
      </c>
      <c r="K173" s="887" t="s">
        <v>679</v>
      </c>
      <c r="L173" s="891" t="s">
        <v>751</v>
      </c>
      <c r="M173" s="303"/>
    </row>
    <row r="174" spans="2:13" ht="51">
      <c r="B174" s="893" t="s">
        <v>676</v>
      </c>
      <c r="C174" s="893" t="s">
        <v>676</v>
      </c>
      <c r="D174" s="893" t="s">
        <v>676</v>
      </c>
      <c r="E174" s="893" t="s">
        <v>676</v>
      </c>
      <c r="F174" s="890" t="s">
        <v>90</v>
      </c>
      <c r="G174" s="929" t="s">
        <v>996</v>
      </c>
      <c r="H174" s="892" t="s">
        <v>997</v>
      </c>
      <c r="I174" s="893" t="s">
        <v>674</v>
      </c>
      <c r="J174" s="887" t="s">
        <v>442</v>
      </c>
      <c r="K174" s="887" t="s">
        <v>679</v>
      </c>
      <c r="L174" s="891" t="s">
        <v>751</v>
      </c>
      <c r="M174" s="303"/>
    </row>
    <row r="175" spans="2:13" ht="38.25">
      <c r="B175" s="893" t="s">
        <v>676</v>
      </c>
      <c r="C175" s="893" t="s">
        <v>676</v>
      </c>
      <c r="D175" s="893" t="s">
        <v>676</v>
      </c>
      <c r="E175" s="893" t="s">
        <v>676</v>
      </c>
      <c r="F175" s="890" t="s">
        <v>90</v>
      </c>
      <c r="G175" s="929" t="s">
        <v>998</v>
      </c>
      <c r="H175" s="892" t="s">
        <v>999</v>
      </c>
      <c r="I175" s="893" t="s">
        <v>674</v>
      </c>
      <c r="J175" s="887" t="s">
        <v>442</v>
      </c>
      <c r="K175" s="887" t="s">
        <v>679</v>
      </c>
      <c r="L175" s="891" t="s">
        <v>751</v>
      </c>
      <c r="M175" s="303"/>
    </row>
    <row r="176" spans="2:13" ht="63.75">
      <c r="B176" s="899" t="s">
        <v>676</v>
      </c>
      <c r="C176" s="899" t="s">
        <v>676</v>
      </c>
      <c r="D176" s="899" t="s">
        <v>676</v>
      </c>
      <c r="E176" s="899" t="s">
        <v>676</v>
      </c>
      <c r="F176" s="909" t="s">
        <v>90</v>
      </c>
      <c r="G176" s="930" t="s">
        <v>1000</v>
      </c>
      <c r="H176" s="910" t="s">
        <v>1001</v>
      </c>
      <c r="I176" s="900" t="s">
        <v>674</v>
      </c>
      <c r="J176" s="899" t="s">
        <v>442</v>
      </c>
      <c r="K176" s="900" t="s">
        <v>677</v>
      </c>
      <c r="L176" s="891" t="s">
        <v>354</v>
      </c>
      <c r="M176" s="303"/>
    </row>
    <row r="177" spans="2:13" ht="76.5">
      <c r="B177" s="887" t="s">
        <v>676</v>
      </c>
      <c r="C177" s="887" t="s">
        <v>676</v>
      </c>
      <c r="D177" s="887" t="s">
        <v>676</v>
      </c>
      <c r="E177" s="887" t="s">
        <v>676</v>
      </c>
      <c r="F177" s="890" t="s">
        <v>90</v>
      </c>
      <c r="G177" s="929" t="s">
        <v>1002</v>
      </c>
      <c r="H177" s="892" t="s">
        <v>1003</v>
      </c>
      <c r="I177" s="893" t="s">
        <v>674</v>
      </c>
      <c r="J177" s="887" t="s">
        <v>442</v>
      </c>
      <c r="K177" s="893" t="s">
        <v>677</v>
      </c>
      <c r="L177" s="891" t="s">
        <v>354</v>
      </c>
      <c r="M177" s="303"/>
    </row>
    <row r="178" spans="2:13" ht="63.75">
      <c r="B178" s="932"/>
      <c r="C178" s="901" t="s">
        <v>741</v>
      </c>
      <c r="D178" s="924"/>
      <c r="E178" s="924" t="s">
        <v>684</v>
      </c>
      <c r="F178" s="909" t="s">
        <v>90</v>
      </c>
      <c r="G178" s="930" t="s">
        <v>1004</v>
      </c>
      <c r="H178" s="910" t="s">
        <v>1005</v>
      </c>
      <c r="I178" s="893" t="s">
        <v>674</v>
      </c>
      <c r="J178" s="887" t="s">
        <v>442</v>
      </c>
      <c r="K178" s="887" t="s">
        <v>677</v>
      </c>
      <c r="L178" s="891" t="s">
        <v>678</v>
      </c>
      <c r="M178" s="303"/>
    </row>
    <row r="179" spans="2:13" ht="63.75">
      <c r="B179" s="898"/>
      <c r="C179" s="901" t="s">
        <v>741</v>
      </c>
      <c r="D179" s="897"/>
      <c r="E179" s="924" t="s">
        <v>684</v>
      </c>
      <c r="F179" s="890" t="s">
        <v>90</v>
      </c>
      <c r="G179" s="929" t="s">
        <v>1006</v>
      </c>
      <c r="H179" s="892" t="s">
        <v>1007</v>
      </c>
      <c r="I179" s="893" t="s">
        <v>674</v>
      </c>
      <c r="J179" s="887" t="s">
        <v>442</v>
      </c>
      <c r="K179" s="887" t="s">
        <v>677</v>
      </c>
      <c r="L179" s="891" t="s">
        <v>678</v>
      </c>
      <c r="M179" s="303"/>
    </row>
    <row r="180" spans="2:13" ht="51">
      <c r="B180" s="897" t="s">
        <v>676</v>
      </c>
      <c r="C180" s="897" t="s">
        <v>676</v>
      </c>
      <c r="D180" s="897" t="s">
        <v>676</v>
      </c>
      <c r="E180" s="897" t="s">
        <v>676</v>
      </c>
      <c r="F180" s="890" t="s">
        <v>90</v>
      </c>
      <c r="G180" s="929" t="s">
        <v>1008</v>
      </c>
      <c r="H180" s="892" t="s">
        <v>1009</v>
      </c>
      <c r="I180" s="900" t="s">
        <v>674</v>
      </c>
      <c r="J180" s="887" t="s">
        <v>442</v>
      </c>
      <c r="K180" s="899" t="s">
        <v>677</v>
      </c>
      <c r="L180" s="891" t="s">
        <v>370</v>
      </c>
      <c r="M180" s="303"/>
    </row>
    <row r="181" spans="2:13" ht="63.75">
      <c r="B181" s="898"/>
      <c r="C181" s="898"/>
      <c r="D181" s="897"/>
      <c r="E181" s="898"/>
      <c r="F181" s="890" t="s">
        <v>90</v>
      </c>
      <c r="G181" s="929" t="s">
        <v>1010</v>
      </c>
      <c r="H181" s="892" t="s">
        <v>1011</v>
      </c>
      <c r="I181" s="893" t="s">
        <v>674</v>
      </c>
      <c r="J181" s="887" t="s">
        <v>442</v>
      </c>
      <c r="K181" s="887" t="s">
        <v>677</v>
      </c>
      <c r="L181" s="891" t="s">
        <v>678</v>
      </c>
      <c r="M181" s="303"/>
    </row>
    <row r="182" spans="2:13" ht="51">
      <c r="B182" s="899" t="s">
        <v>458</v>
      </c>
      <c r="C182" s="900" t="s">
        <v>459</v>
      </c>
      <c r="D182" s="924">
        <v>2015</v>
      </c>
      <c r="E182" s="925" t="s">
        <v>684</v>
      </c>
      <c r="F182" s="890" t="s">
        <v>90</v>
      </c>
      <c r="G182" s="891" t="s">
        <v>1012</v>
      </c>
      <c r="H182" s="892" t="s">
        <v>1013</v>
      </c>
      <c r="I182" s="893" t="s">
        <v>674</v>
      </c>
      <c r="J182" s="887" t="s">
        <v>442</v>
      </c>
      <c r="K182" s="887" t="s">
        <v>679</v>
      </c>
      <c r="L182" s="891" t="s">
        <v>828</v>
      </c>
      <c r="M182" s="303"/>
    </row>
    <row r="183" spans="2:13" ht="51">
      <c r="B183" s="887" t="s">
        <v>458</v>
      </c>
      <c r="C183" s="893" t="s">
        <v>459</v>
      </c>
      <c r="D183" s="897">
        <v>2015</v>
      </c>
      <c r="E183" s="903" t="s">
        <v>684</v>
      </c>
      <c r="F183" s="890" t="s">
        <v>90</v>
      </c>
      <c r="G183" s="891" t="s">
        <v>1014</v>
      </c>
      <c r="H183" s="892" t="s">
        <v>1015</v>
      </c>
      <c r="I183" s="893" t="s">
        <v>674</v>
      </c>
      <c r="J183" s="887" t="s">
        <v>442</v>
      </c>
      <c r="K183" s="887" t="s">
        <v>679</v>
      </c>
      <c r="L183" s="891" t="s">
        <v>828</v>
      </c>
      <c r="M183" s="303"/>
    </row>
    <row r="184" spans="2:13" ht="51">
      <c r="B184" s="887" t="s">
        <v>463</v>
      </c>
      <c r="C184" s="893" t="s">
        <v>464</v>
      </c>
      <c r="D184" s="897">
        <v>2020</v>
      </c>
      <c r="E184" s="903" t="s">
        <v>684</v>
      </c>
      <c r="F184" s="890" t="s">
        <v>90</v>
      </c>
      <c r="G184" s="891" t="s">
        <v>1016</v>
      </c>
      <c r="H184" s="892" t="s">
        <v>1017</v>
      </c>
      <c r="I184" s="893" t="s">
        <v>674</v>
      </c>
      <c r="J184" s="887" t="s">
        <v>442</v>
      </c>
      <c r="K184" s="887" t="s">
        <v>685</v>
      </c>
      <c r="L184" s="891" t="s">
        <v>828</v>
      </c>
      <c r="M184" s="303"/>
    </row>
    <row r="185" spans="2:13" ht="38.25">
      <c r="B185" s="894" t="s">
        <v>458</v>
      </c>
      <c r="C185" s="880" t="s">
        <v>459</v>
      </c>
      <c r="D185" s="926">
        <v>2015</v>
      </c>
      <c r="E185" s="927" t="s">
        <v>684</v>
      </c>
      <c r="F185" s="916" t="s">
        <v>90</v>
      </c>
      <c r="G185" s="917" t="s">
        <v>1018</v>
      </c>
      <c r="H185" s="918" t="s">
        <v>1019</v>
      </c>
      <c r="I185" s="893" t="s">
        <v>674</v>
      </c>
      <c r="J185" s="887" t="s">
        <v>442</v>
      </c>
      <c r="K185" s="887" t="s">
        <v>679</v>
      </c>
      <c r="L185" s="891" t="s">
        <v>828</v>
      </c>
      <c r="M185" s="303"/>
    </row>
    <row r="186" spans="2:13" ht="63.75">
      <c r="B186" s="887" t="s">
        <v>676</v>
      </c>
      <c r="C186" s="887" t="s">
        <v>676</v>
      </c>
      <c r="D186" s="887" t="s">
        <v>676</v>
      </c>
      <c r="E186" s="887" t="s">
        <v>676</v>
      </c>
      <c r="F186" s="890" t="s">
        <v>90</v>
      </c>
      <c r="G186" s="929" t="s">
        <v>1020</v>
      </c>
      <c r="H186" s="892" t="s">
        <v>1021</v>
      </c>
      <c r="I186" s="893" t="s">
        <v>674</v>
      </c>
      <c r="J186" s="887" t="s">
        <v>442</v>
      </c>
      <c r="K186" s="893" t="s">
        <v>677</v>
      </c>
      <c r="L186" s="891" t="s">
        <v>354</v>
      </c>
      <c r="M186" s="303"/>
    </row>
    <row r="187" spans="2:13" ht="51">
      <c r="B187" s="897" t="s">
        <v>676</v>
      </c>
      <c r="C187" s="897" t="s">
        <v>676</v>
      </c>
      <c r="D187" s="897" t="s">
        <v>676</v>
      </c>
      <c r="E187" s="897" t="s">
        <v>676</v>
      </c>
      <c r="F187" s="909" t="s">
        <v>90</v>
      </c>
      <c r="G187" s="930" t="s">
        <v>1022</v>
      </c>
      <c r="H187" s="910" t="s">
        <v>1023</v>
      </c>
      <c r="I187" s="900" t="s">
        <v>674</v>
      </c>
      <c r="J187" s="887" t="s">
        <v>442</v>
      </c>
      <c r="K187" s="899" t="s">
        <v>677</v>
      </c>
      <c r="L187" s="891" t="s">
        <v>370</v>
      </c>
      <c r="M187" s="303"/>
    </row>
    <row r="188" spans="2:13" ht="63.75">
      <c r="B188" s="894" t="s">
        <v>744</v>
      </c>
      <c r="C188" s="895" t="s">
        <v>745</v>
      </c>
      <c r="D188" s="894">
        <v>2015</v>
      </c>
      <c r="E188" s="896" t="s">
        <v>673</v>
      </c>
      <c r="F188" s="916" t="s">
        <v>90</v>
      </c>
      <c r="G188" s="931" t="s">
        <v>1024</v>
      </c>
      <c r="H188" s="918" t="s">
        <v>1025</v>
      </c>
      <c r="I188" s="880" t="s">
        <v>674</v>
      </c>
      <c r="J188" s="894" t="s">
        <v>442</v>
      </c>
      <c r="K188" s="894" t="s">
        <v>677</v>
      </c>
      <c r="L188" s="891" t="s">
        <v>823</v>
      </c>
      <c r="M188" s="303"/>
    </row>
    <row r="189" spans="2:13" ht="51">
      <c r="B189" s="893" t="s">
        <v>700</v>
      </c>
      <c r="C189" s="893" t="s">
        <v>701</v>
      </c>
      <c r="D189" s="893">
        <v>2015</v>
      </c>
      <c r="E189" s="893" t="s">
        <v>673</v>
      </c>
      <c r="F189" s="890" t="s">
        <v>90</v>
      </c>
      <c r="G189" s="929" t="s">
        <v>1026</v>
      </c>
      <c r="H189" s="892" t="s">
        <v>1027</v>
      </c>
      <c r="I189" s="893" t="s">
        <v>674</v>
      </c>
      <c r="J189" s="887" t="s">
        <v>442</v>
      </c>
      <c r="K189" s="887" t="s">
        <v>679</v>
      </c>
      <c r="L189" s="891" t="s">
        <v>751</v>
      </c>
      <c r="M189" s="303"/>
    </row>
    <row r="190" spans="2:13" ht="51">
      <c r="B190" s="893" t="s">
        <v>700</v>
      </c>
      <c r="C190" s="893" t="s">
        <v>701</v>
      </c>
      <c r="D190" s="893">
        <v>2015</v>
      </c>
      <c r="E190" s="893" t="s">
        <v>673</v>
      </c>
      <c r="F190" s="890" t="s">
        <v>90</v>
      </c>
      <c r="G190" s="929" t="s">
        <v>1028</v>
      </c>
      <c r="H190" s="892" t="s">
        <v>1029</v>
      </c>
      <c r="I190" s="893" t="s">
        <v>674</v>
      </c>
      <c r="J190" s="887" t="s">
        <v>442</v>
      </c>
      <c r="K190" s="887" t="s">
        <v>679</v>
      </c>
      <c r="L190" s="891" t="s">
        <v>751</v>
      </c>
      <c r="M190" s="303"/>
    </row>
    <row r="191" spans="2:13" ht="76.5">
      <c r="B191" s="913" t="s">
        <v>744</v>
      </c>
      <c r="C191" s="933" t="s">
        <v>745</v>
      </c>
      <c r="D191" s="913">
        <v>2015</v>
      </c>
      <c r="E191" s="915" t="s">
        <v>673</v>
      </c>
      <c r="F191" s="909" t="s">
        <v>90</v>
      </c>
      <c r="G191" s="930" t="s">
        <v>1030</v>
      </c>
      <c r="H191" s="910" t="s">
        <v>1031</v>
      </c>
      <c r="I191" s="900" t="s">
        <v>674</v>
      </c>
      <c r="J191" s="899" t="s">
        <v>442</v>
      </c>
      <c r="K191" s="899" t="s">
        <v>677</v>
      </c>
      <c r="L191" s="891" t="s">
        <v>823</v>
      </c>
      <c r="M191" s="303"/>
    </row>
    <row r="192" spans="2:13" ht="51">
      <c r="B192" s="887" t="s">
        <v>676</v>
      </c>
      <c r="C192" s="887" t="s">
        <v>676</v>
      </c>
      <c r="D192" s="887">
        <v>2020</v>
      </c>
      <c r="E192" s="889" t="s">
        <v>676</v>
      </c>
      <c r="F192" s="890" t="s">
        <v>90</v>
      </c>
      <c r="G192" s="929" t="s">
        <v>1032</v>
      </c>
      <c r="H192" s="892" t="s">
        <v>1033</v>
      </c>
      <c r="I192" s="893" t="s">
        <v>674</v>
      </c>
      <c r="J192" s="887" t="s">
        <v>442</v>
      </c>
      <c r="K192" s="893" t="s">
        <v>704</v>
      </c>
      <c r="L192" s="891" t="s">
        <v>716</v>
      </c>
      <c r="M192" s="303"/>
    </row>
    <row r="193" spans="2:13" ht="51">
      <c r="B193" s="887" t="s">
        <v>676</v>
      </c>
      <c r="C193" s="887" t="s">
        <v>676</v>
      </c>
      <c r="D193" s="887" t="s">
        <v>676</v>
      </c>
      <c r="E193" s="887" t="s">
        <v>676</v>
      </c>
      <c r="F193" s="890" t="s">
        <v>90</v>
      </c>
      <c r="G193" s="929" t="s">
        <v>1034</v>
      </c>
      <c r="H193" s="892" t="s">
        <v>1035</v>
      </c>
      <c r="I193" s="893" t="s">
        <v>674</v>
      </c>
      <c r="J193" s="887" t="s">
        <v>442</v>
      </c>
      <c r="K193" s="912" t="s">
        <v>704</v>
      </c>
      <c r="L193" s="891" t="s">
        <v>657</v>
      </c>
      <c r="M193" s="303"/>
    </row>
    <row r="194" spans="2:13" ht="51">
      <c r="B194" s="887" t="s">
        <v>676</v>
      </c>
      <c r="C194" s="887" t="s">
        <v>676</v>
      </c>
      <c r="D194" s="887" t="s">
        <v>676</v>
      </c>
      <c r="E194" s="887" t="s">
        <v>676</v>
      </c>
      <c r="F194" s="890" t="s">
        <v>90</v>
      </c>
      <c r="G194" s="929" t="s">
        <v>1036</v>
      </c>
      <c r="H194" s="892" t="s">
        <v>1037</v>
      </c>
      <c r="I194" s="893" t="s">
        <v>674</v>
      </c>
      <c r="J194" s="887" t="s">
        <v>442</v>
      </c>
      <c r="K194" s="893" t="s">
        <v>677</v>
      </c>
      <c r="L194" s="891" t="s">
        <v>354</v>
      </c>
      <c r="M194" s="303"/>
    </row>
    <row r="195" spans="2:13" ht="63.75">
      <c r="B195" s="887" t="s">
        <v>676</v>
      </c>
      <c r="C195" s="887" t="s">
        <v>676</v>
      </c>
      <c r="D195" s="887" t="s">
        <v>676</v>
      </c>
      <c r="E195" s="887" t="s">
        <v>676</v>
      </c>
      <c r="F195" s="890" t="s">
        <v>90</v>
      </c>
      <c r="G195" s="929" t="s">
        <v>1038</v>
      </c>
      <c r="H195" s="892" t="s">
        <v>1039</v>
      </c>
      <c r="I195" s="893" t="s">
        <v>674</v>
      </c>
      <c r="J195" s="887" t="s">
        <v>442</v>
      </c>
      <c r="K195" s="893" t="s">
        <v>677</v>
      </c>
      <c r="L195" s="891" t="s">
        <v>354</v>
      </c>
      <c r="M195" s="303"/>
    </row>
    <row r="196" spans="2:13" ht="51">
      <c r="B196" s="899" t="s">
        <v>702</v>
      </c>
      <c r="C196" s="934" t="s">
        <v>703</v>
      </c>
      <c r="D196" s="899">
        <v>2018</v>
      </c>
      <c r="E196" s="908" t="s">
        <v>702</v>
      </c>
      <c r="F196" s="909" t="s">
        <v>90</v>
      </c>
      <c r="G196" s="930" t="s">
        <v>1040</v>
      </c>
      <c r="H196" s="910" t="s">
        <v>1041</v>
      </c>
      <c r="I196" s="893" t="s">
        <v>674</v>
      </c>
      <c r="J196" s="887" t="s">
        <v>442</v>
      </c>
      <c r="K196" s="893" t="s">
        <v>704</v>
      </c>
      <c r="L196" s="891" t="s">
        <v>833</v>
      </c>
      <c r="M196" s="303"/>
    </row>
    <row r="197" spans="2:13" ht="63.75">
      <c r="B197" s="887" t="s">
        <v>463</v>
      </c>
      <c r="C197" s="935" t="s">
        <v>464</v>
      </c>
      <c r="D197" s="887">
        <v>2020</v>
      </c>
      <c r="E197" s="889" t="s">
        <v>684</v>
      </c>
      <c r="F197" s="890" t="s">
        <v>90</v>
      </c>
      <c r="G197" s="929" t="s">
        <v>1042</v>
      </c>
      <c r="H197" s="892" t="s">
        <v>1043</v>
      </c>
      <c r="I197" s="893" t="s">
        <v>674</v>
      </c>
      <c r="J197" s="887" t="s">
        <v>442</v>
      </c>
      <c r="K197" s="893" t="s">
        <v>704</v>
      </c>
      <c r="L197" s="891" t="s">
        <v>833</v>
      </c>
      <c r="M197" s="303"/>
    </row>
    <row r="198" spans="2:13" ht="51">
      <c r="B198" s="887" t="s">
        <v>702</v>
      </c>
      <c r="C198" s="935" t="s">
        <v>703</v>
      </c>
      <c r="D198" s="887">
        <v>2018</v>
      </c>
      <c r="E198" s="889" t="s">
        <v>702</v>
      </c>
      <c r="F198" s="890" t="s">
        <v>90</v>
      </c>
      <c r="G198" s="929" t="s">
        <v>1044</v>
      </c>
      <c r="H198" s="892" t="s">
        <v>1045</v>
      </c>
      <c r="I198" s="893" t="s">
        <v>674</v>
      </c>
      <c r="J198" s="887" t="s">
        <v>442</v>
      </c>
      <c r="K198" s="893" t="s">
        <v>704</v>
      </c>
      <c r="L198" s="891" t="s">
        <v>833</v>
      </c>
      <c r="M198" s="303"/>
    </row>
    <row r="199" spans="2:13" ht="63.75">
      <c r="B199" s="887" t="s">
        <v>702</v>
      </c>
      <c r="C199" s="935" t="s">
        <v>703</v>
      </c>
      <c r="D199" s="887">
        <v>2018</v>
      </c>
      <c r="E199" s="889" t="s">
        <v>702</v>
      </c>
      <c r="F199" s="890" t="s">
        <v>90</v>
      </c>
      <c r="G199" s="929" t="s">
        <v>1046</v>
      </c>
      <c r="H199" s="892" t="s">
        <v>1047</v>
      </c>
      <c r="I199" s="893" t="s">
        <v>674</v>
      </c>
      <c r="J199" s="887" t="s">
        <v>442</v>
      </c>
      <c r="K199" s="893" t="s">
        <v>704</v>
      </c>
      <c r="L199" s="891" t="s">
        <v>833</v>
      </c>
      <c r="M199" s="303"/>
    </row>
    <row r="200" spans="2:13">
      <c r="B200" s="303"/>
      <c r="C200" s="303"/>
      <c r="D200" s="303"/>
      <c r="E200" s="303"/>
      <c r="F200" s="303"/>
      <c r="G200" s="303"/>
      <c r="H200" s="936"/>
      <c r="I200" s="936"/>
      <c r="J200" s="303"/>
      <c r="K200" s="936"/>
      <c r="L200" s="936"/>
      <c r="M200" s="303"/>
    </row>
    <row r="201" spans="2:13">
      <c r="B201" s="303"/>
      <c r="C201" s="303"/>
      <c r="D201" s="303"/>
      <c r="E201" s="303"/>
      <c r="F201" s="303"/>
      <c r="G201" s="303"/>
      <c r="H201" s="936"/>
      <c r="I201" s="936"/>
      <c r="J201" s="303"/>
      <c r="K201" s="936"/>
      <c r="L201" s="936"/>
      <c r="M201" s="303"/>
    </row>
    <row r="202" spans="2:13">
      <c r="B202" s="303"/>
      <c r="C202" s="303"/>
      <c r="D202" s="303"/>
      <c r="E202" s="303"/>
      <c r="F202" s="303"/>
      <c r="G202" s="303"/>
      <c r="H202" s="936"/>
      <c r="I202" s="936"/>
      <c r="J202" s="303"/>
      <c r="K202" s="936"/>
      <c r="L202" s="936"/>
      <c r="M202" s="303"/>
    </row>
    <row r="203" spans="2:13">
      <c r="B203" s="303"/>
      <c r="C203" s="303"/>
      <c r="D203" s="303"/>
      <c r="E203" s="303"/>
      <c r="F203" s="303"/>
      <c r="G203" s="303"/>
      <c r="H203" s="936"/>
      <c r="I203" s="936"/>
      <c r="J203" s="303"/>
      <c r="K203" s="936"/>
      <c r="L203" s="936"/>
      <c r="M203" s="303"/>
    </row>
    <row r="204" spans="2:13">
      <c r="B204" s="303"/>
      <c r="C204" s="303"/>
      <c r="D204" s="303"/>
      <c r="E204" s="303"/>
      <c r="F204" s="303"/>
      <c r="G204" s="303"/>
      <c r="H204" s="936"/>
      <c r="I204" s="936"/>
      <c r="J204" s="303"/>
      <c r="K204" s="936"/>
      <c r="L204" s="936"/>
      <c r="M204" s="303"/>
    </row>
    <row r="205" spans="2:13">
      <c r="B205" s="303"/>
      <c r="C205" s="303"/>
      <c r="D205" s="303"/>
      <c r="E205" s="303"/>
      <c r="F205" s="303"/>
      <c r="G205" s="303"/>
      <c r="H205" s="936"/>
      <c r="I205" s="936"/>
      <c r="J205" s="303"/>
      <c r="K205" s="936"/>
      <c r="L205" s="936"/>
      <c r="M205" s="303"/>
    </row>
    <row r="206" spans="2:13">
      <c r="B206" s="303"/>
      <c r="C206" s="303"/>
      <c r="D206" s="303"/>
      <c r="E206" s="303"/>
      <c r="F206" s="303"/>
      <c r="G206" s="303"/>
      <c r="H206" s="936"/>
      <c r="I206" s="936"/>
      <c r="J206" s="303"/>
      <c r="K206" s="936"/>
      <c r="L206" s="936"/>
      <c r="M206" s="303"/>
    </row>
  </sheetData>
  <autoFilter ref="A6:L199" xr:uid="{9CAFFDBB-937E-4C73-B9C1-03E3B3089263}"/>
  <mergeCells count="4">
    <mergeCell ref="C2:H2"/>
    <mergeCell ref="C3:H3"/>
    <mergeCell ref="C4:H4"/>
    <mergeCell ref="B5:L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160EC-A360-4963-A475-D861BA5CA5C3}">
  <dimension ref="A2:Z10"/>
  <sheetViews>
    <sheetView showGridLines="0" topLeftCell="A2" zoomScale="80" zoomScaleNormal="80" workbookViewId="0">
      <selection activeCell="D13" sqref="D13"/>
    </sheetView>
  </sheetViews>
  <sheetFormatPr baseColWidth="10" defaultColWidth="11" defaultRowHeight="16.5"/>
  <cols>
    <col min="1" max="1" width="7" style="247" customWidth="1"/>
    <col min="2" max="2" width="126.25" style="247" customWidth="1"/>
    <col min="3" max="3" width="18.75" style="247" customWidth="1"/>
    <col min="4" max="4" width="38.25" style="247" customWidth="1"/>
    <col min="5" max="16384" width="11" style="247"/>
  </cols>
  <sheetData>
    <row r="2" spans="1:26" s="251" customFormat="1" ht="20.25" customHeight="1">
      <c r="B2" s="632" t="s">
        <v>0</v>
      </c>
      <c r="C2" s="632"/>
      <c r="D2" s="632"/>
      <c r="E2" s="272"/>
      <c r="F2" s="272"/>
      <c r="G2" s="272"/>
      <c r="H2" s="272"/>
      <c r="I2" s="272"/>
      <c r="J2" s="272"/>
    </row>
    <row r="3" spans="1:26" s="251" customFormat="1" ht="16.5" customHeight="1">
      <c r="B3" s="632" t="s">
        <v>1</v>
      </c>
      <c r="C3" s="632"/>
      <c r="D3" s="632"/>
      <c r="E3" s="252"/>
      <c r="F3" s="252"/>
      <c r="G3" s="252"/>
      <c r="H3" s="252"/>
      <c r="I3" s="252"/>
      <c r="J3" s="252"/>
    </row>
    <row r="4" spans="1:26" s="273" customFormat="1" ht="26.1" customHeight="1" thickBot="1">
      <c r="B4" s="632" t="s">
        <v>96</v>
      </c>
      <c r="C4" s="632"/>
      <c r="D4" s="632"/>
      <c r="E4" s="252"/>
      <c r="F4" s="252"/>
      <c r="G4" s="252"/>
      <c r="H4" s="252"/>
      <c r="I4" s="252"/>
    </row>
    <row r="5" spans="1:26" s="251" customFormat="1" thickBot="1">
      <c r="B5" s="769" t="e">
        <f>#REF!</f>
        <v>#REF!</v>
      </c>
      <c r="C5" s="770"/>
      <c r="D5" s="771"/>
    </row>
    <row r="6" spans="1:26" s="274" customFormat="1" ht="51" customHeight="1" thickBot="1">
      <c r="B6" s="13" t="s">
        <v>97</v>
      </c>
      <c r="C6" s="13" t="s">
        <v>98</v>
      </c>
      <c r="D6" s="13" t="s">
        <v>99</v>
      </c>
    </row>
    <row r="7" spans="1:26" s="278" customFormat="1" ht="27" customHeight="1">
      <c r="A7" s="275">
        <v>1</v>
      </c>
      <c r="B7" s="276" t="s">
        <v>442</v>
      </c>
      <c r="C7" s="277" t="s">
        <v>289</v>
      </c>
      <c r="D7" s="509">
        <v>17</v>
      </c>
    </row>
    <row r="8" spans="1:26" s="279" customFormat="1" ht="15.75" thickBot="1">
      <c r="B8" s="280"/>
      <c r="D8" s="281">
        <v>17</v>
      </c>
      <c r="F8" s="278"/>
    </row>
    <row r="9" spans="1:26" s="40" customFormat="1" ht="16.5" customHeight="1">
      <c r="B9" s="768" t="s">
        <v>293</v>
      </c>
      <c r="C9" s="768"/>
      <c r="D9" s="768"/>
      <c r="E9" s="187"/>
      <c r="F9" s="187"/>
      <c r="G9" s="187"/>
      <c r="H9" s="187"/>
      <c r="I9" s="187"/>
      <c r="J9" s="187"/>
      <c r="K9" s="187"/>
      <c r="L9" s="187"/>
      <c r="M9" s="187"/>
      <c r="N9" s="187"/>
      <c r="O9" s="187"/>
      <c r="P9" s="187"/>
      <c r="Q9" s="187"/>
      <c r="R9" s="187"/>
      <c r="S9" s="187"/>
      <c r="T9" s="187"/>
      <c r="U9" s="187"/>
      <c r="V9" s="187"/>
      <c r="W9" s="187"/>
      <c r="X9" s="60"/>
      <c r="Y9" s="60"/>
      <c r="Z9" s="60"/>
    </row>
    <row r="10" spans="1:26">
      <c r="B10" s="768" t="s">
        <v>461</v>
      </c>
      <c r="C10" s="768"/>
      <c r="D10" s="768"/>
    </row>
  </sheetData>
  <mergeCells count="6">
    <mergeCell ref="B10:D10"/>
    <mergeCell ref="B2:D2"/>
    <mergeCell ref="B3:D3"/>
    <mergeCell ref="B4:D4"/>
    <mergeCell ref="B5:D5"/>
    <mergeCell ref="B9:D9"/>
  </mergeCells>
  <pageMargins left="0.75" right="0.75" top="1" bottom="1" header="0.5" footer="0.5"/>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4E85B-DDB2-4768-ADA8-8A354B84DF7A}">
  <sheetPr>
    <pageSetUpPr fitToPage="1"/>
  </sheetPr>
  <dimension ref="A1:U29"/>
  <sheetViews>
    <sheetView showGridLines="0" tabSelected="1" topLeftCell="C2" zoomScale="80" zoomScaleNormal="80" workbookViewId="0">
      <pane ySplit="7" topLeftCell="A9" activePane="bottomLeft" state="frozen"/>
      <selection activeCell="B3" sqref="B3:F3"/>
      <selection pane="bottomLeft" activeCell="G23" sqref="G23"/>
    </sheetView>
  </sheetViews>
  <sheetFormatPr baseColWidth="10" defaultColWidth="10.625" defaultRowHeight="15" customHeight="1"/>
  <cols>
    <col min="1" max="1" width="4.75" style="253" customWidth="1"/>
    <col min="2" max="2" width="23.875" style="253" customWidth="1"/>
    <col min="3" max="3" width="21.875" style="253" customWidth="1"/>
    <col min="4" max="4" width="42.625" style="253" customWidth="1"/>
    <col min="5" max="5" width="19.875" style="253" customWidth="1"/>
    <col min="6" max="6" width="10.125" style="253" customWidth="1"/>
    <col min="7" max="7" width="12.25" style="253" customWidth="1"/>
    <col min="8" max="12" width="15.75" style="253" customWidth="1"/>
    <col min="13" max="18" width="15.75" style="19" customWidth="1"/>
    <col min="19" max="19" width="15.625" style="19" hidden="1" customWidth="1"/>
    <col min="20" max="20" width="13.25" style="19" customWidth="1"/>
    <col min="21" max="258" width="10.625" style="19"/>
    <col min="259" max="259" width="17" style="19" bestFit="1" customWidth="1"/>
    <col min="260" max="260" width="21.625" style="19" bestFit="1" customWidth="1"/>
    <col min="261" max="261" width="5.125" style="19" customWidth="1"/>
    <col min="262" max="263" width="9.125" style="19" customWidth="1"/>
    <col min="264" max="264" width="10.25" style="19" customWidth="1"/>
    <col min="265" max="265" width="3.75" style="19" bestFit="1" customWidth="1"/>
    <col min="266" max="266" width="5.125" style="19" bestFit="1" customWidth="1"/>
    <col min="267" max="267" width="4.625" style="19" bestFit="1" customWidth="1"/>
    <col min="268" max="268" width="6" style="19" bestFit="1" customWidth="1"/>
    <col min="269" max="269" width="9.625" style="19" customWidth="1"/>
    <col min="270" max="270" width="9.625" style="19" bestFit="1" customWidth="1"/>
    <col min="271" max="271" width="10.25" style="19" customWidth="1"/>
    <col min="272" max="272" width="8" style="19" bestFit="1" customWidth="1"/>
    <col min="273" max="273" width="8.375" style="19" bestFit="1" customWidth="1"/>
    <col min="274" max="274" width="10.75" style="19" customWidth="1"/>
    <col min="275" max="275" width="10.625" style="19" customWidth="1"/>
    <col min="276" max="276" width="13.25" style="19" customWidth="1"/>
    <col min="277" max="514" width="10.625" style="19"/>
    <col min="515" max="515" width="17" style="19" bestFit="1" customWidth="1"/>
    <col min="516" max="516" width="21.625" style="19" bestFit="1" customWidth="1"/>
    <col min="517" max="517" width="5.125" style="19" customWidth="1"/>
    <col min="518" max="519" width="9.125" style="19" customWidth="1"/>
    <col min="520" max="520" width="10.25" style="19" customWidth="1"/>
    <col min="521" max="521" width="3.75" style="19" bestFit="1" customWidth="1"/>
    <col min="522" max="522" width="5.125" style="19" bestFit="1" customWidth="1"/>
    <col min="523" max="523" width="4.625" style="19" bestFit="1" customWidth="1"/>
    <col min="524" max="524" width="6" style="19" bestFit="1" customWidth="1"/>
    <col min="525" max="525" width="9.625" style="19" customWidth="1"/>
    <col min="526" max="526" width="9.625" style="19" bestFit="1" customWidth="1"/>
    <col min="527" max="527" width="10.25" style="19" customWidth="1"/>
    <col min="528" max="528" width="8" style="19" bestFit="1" customWidth="1"/>
    <col min="529" max="529" width="8.375" style="19" bestFit="1" customWidth="1"/>
    <col min="530" max="530" width="10.75" style="19" customWidth="1"/>
    <col min="531" max="531" width="10.625" style="19" customWidth="1"/>
    <col min="532" max="532" width="13.25" style="19" customWidth="1"/>
    <col min="533" max="770" width="10.625" style="19"/>
    <col min="771" max="771" width="17" style="19" bestFit="1" customWidth="1"/>
    <col min="772" max="772" width="21.625" style="19" bestFit="1" customWidth="1"/>
    <col min="773" max="773" width="5.125" style="19" customWidth="1"/>
    <col min="774" max="775" width="9.125" style="19" customWidth="1"/>
    <col min="776" max="776" width="10.25" style="19" customWidth="1"/>
    <col min="777" max="777" width="3.75" style="19" bestFit="1" customWidth="1"/>
    <col min="778" max="778" width="5.125" style="19" bestFit="1" customWidth="1"/>
    <col min="779" max="779" width="4.625" style="19" bestFit="1" customWidth="1"/>
    <col min="780" max="780" width="6" style="19" bestFit="1" customWidth="1"/>
    <col min="781" max="781" width="9.625" style="19" customWidth="1"/>
    <col min="782" max="782" width="9.625" style="19" bestFit="1" customWidth="1"/>
    <col min="783" max="783" width="10.25" style="19" customWidth="1"/>
    <col min="784" max="784" width="8" style="19" bestFit="1" customWidth="1"/>
    <col min="785" max="785" width="8.375" style="19" bestFit="1" customWidth="1"/>
    <col min="786" max="786" width="10.75" style="19" customWidth="1"/>
    <col min="787" max="787" width="10.625" style="19" customWidth="1"/>
    <col min="788" max="788" width="13.25" style="19" customWidth="1"/>
    <col min="789" max="1026" width="10.625" style="19"/>
    <col min="1027" max="1027" width="17" style="19" bestFit="1" customWidth="1"/>
    <col min="1028" max="1028" width="21.625" style="19" bestFit="1" customWidth="1"/>
    <col min="1029" max="1029" width="5.125" style="19" customWidth="1"/>
    <col min="1030" max="1031" width="9.125" style="19" customWidth="1"/>
    <col min="1032" max="1032" width="10.25" style="19" customWidth="1"/>
    <col min="1033" max="1033" width="3.75" style="19" bestFit="1" customWidth="1"/>
    <col min="1034" max="1034" width="5.125" style="19" bestFit="1" customWidth="1"/>
    <col min="1035" max="1035" width="4.625" style="19" bestFit="1" customWidth="1"/>
    <col min="1036" max="1036" width="6" style="19" bestFit="1" customWidth="1"/>
    <col min="1037" max="1037" width="9.625" style="19" customWidth="1"/>
    <col min="1038" max="1038" width="9.625" style="19" bestFit="1" customWidth="1"/>
    <col min="1039" max="1039" width="10.25" style="19" customWidth="1"/>
    <col min="1040" max="1040" width="8" style="19" bestFit="1" customWidth="1"/>
    <col min="1041" max="1041" width="8.375" style="19" bestFit="1" customWidth="1"/>
    <col min="1042" max="1042" width="10.75" style="19" customWidth="1"/>
    <col min="1043" max="1043" width="10.625" style="19" customWidth="1"/>
    <col min="1044" max="1044" width="13.25" style="19" customWidth="1"/>
    <col min="1045" max="1282" width="10.625" style="19"/>
    <col min="1283" max="1283" width="17" style="19" bestFit="1" customWidth="1"/>
    <col min="1284" max="1284" width="21.625" style="19" bestFit="1" customWidth="1"/>
    <col min="1285" max="1285" width="5.125" style="19" customWidth="1"/>
    <col min="1286" max="1287" width="9.125" style="19" customWidth="1"/>
    <col min="1288" max="1288" width="10.25" style="19" customWidth="1"/>
    <col min="1289" max="1289" width="3.75" style="19" bestFit="1" customWidth="1"/>
    <col min="1290" max="1290" width="5.125" style="19" bestFit="1" customWidth="1"/>
    <col min="1291" max="1291" width="4.625" style="19" bestFit="1" customWidth="1"/>
    <col min="1292" max="1292" width="6" style="19" bestFit="1" customWidth="1"/>
    <col min="1293" max="1293" width="9.625" style="19" customWidth="1"/>
    <col min="1294" max="1294" width="9.625" style="19" bestFit="1" customWidth="1"/>
    <col min="1295" max="1295" width="10.25" style="19" customWidth="1"/>
    <col min="1296" max="1296" width="8" style="19" bestFit="1" customWidth="1"/>
    <col min="1297" max="1297" width="8.375" style="19" bestFit="1" customWidth="1"/>
    <col min="1298" max="1298" width="10.75" style="19" customWidth="1"/>
    <col min="1299" max="1299" width="10.625" style="19" customWidth="1"/>
    <col min="1300" max="1300" width="13.25" style="19" customWidth="1"/>
    <col min="1301" max="1538" width="10.625" style="19"/>
    <col min="1539" max="1539" width="17" style="19" bestFit="1" customWidth="1"/>
    <col min="1540" max="1540" width="21.625" style="19" bestFit="1" customWidth="1"/>
    <col min="1541" max="1541" width="5.125" style="19" customWidth="1"/>
    <col min="1542" max="1543" width="9.125" style="19" customWidth="1"/>
    <col min="1544" max="1544" width="10.25" style="19" customWidth="1"/>
    <col min="1545" max="1545" width="3.75" style="19" bestFit="1" customWidth="1"/>
    <col min="1546" max="1546" width="5.125" style="19" bestFit="1" customWidth="1"/>
    <col min="1547" max="1547" width="4.625" style="19" bestFit="1" customWidth="1"/>
    <col min="1548" max="1548" width="6" style="19" bestFit="1" customWidth="1"/>
    <col min="1549" max="1549" width="9.625" style="19" customWidth="1"/>
    <col min="1550" max="1550" width="9.625" style="19" bestFit="1" customWidth="1"/>
    <col min="1551" max="1551" width="10.25" style="19" customWidth="1"/>
    <col min="1552" max="1552" width="8" style="19" bestFit="1" customWidth="1"/>
    <col min="1553" max="1553" width="8.375" style="19" bestFit="1" customWidth="1"/>
    <col min="1554" max="1554" width="10.75" style="19" customWidth="1"/>
    <col min="1555" max="1555" width="10.625" style="19" customWidth="1"/>
    <col min="1556" max="1556" width="13.25" style="19" customWidth="1"/>
    <col min="1557" max="1794" width="10.625" style="19"/>
    <col min="1795" max="1795" width="17" style="19" bestFit="1" customWidth="1"/>
    <col min="1796" max="1796" width="21.625" style="19" bestFit="1" customWidth="1"/>
    <col min="1797" max="1797" width="5.125" style="19" customWidth="1"/>
    <col min="1798" max="1799" width="9.125" style="19" customWidth="1"/>
    <col min="1800" max="1800" width="10.25" style="19" customWidth="1"/>
    <col min="1801" max="1801" width="3.75" style="19" bestFit="1" customWidth="1"/>
    <col min="1802" max="1802" width="5.125" style="19" bestFit="1" customWidth="1"/>
    <col min="1803" max="1803" width="4.625" style="19" bestFit="1" customWidth="1"/>
    <col min="1804" max="1804" width="6" style="19" bestFit="1" customWidth="1"/>
    <col min="1805" max="1805" width="9.625" style="19" customWidth="1"/>
    <col min="1806" max="1806" width="9.625" style="19" bestFit="1" customWidth="1"/>
    <col min="1807" max="1807" width="10.25" style="19" customWidth="1"/>
    <col min="1808" max="1808" width="8" style="19" bestFit="1" customWidth="1"/>
    <col min="1809" max="1809" width="8.375" style="19" bestFit="1" customWidth="1"/>
    <col min="1810" max="1810" width="10.75" style="19" customWidth="1"/>
    <col min="1811" max="1811" width="10.625" style="19" customWidth="1"/>
    <col min="1812" max="1812" width="13.25" style="19" customWidth="1"/>
    <col min="1813" max="2050" width="10.625" style="19"/>
    <col min="2051" max="2051" width="17" style="19" bestFit="1" customWidth="1"/>
    <col min="2052" max="2052" width="21.625" style="19" bestFit="1" customWidth="1"/>
    <col min="2053" max="2053" width="5.125" style="19" customWidth="1"/>
    <col min="2054" max="2055" width="9.125" style="19" customWidth="1"/>
    <col min="2056" max="2056" width="10.25" style="19" customWidth="1"/>
    <col min="2057" max="2057" width="3.75" style="19" bestFit="1" customWidth="1"/>
    <col min="2058" max="2058" width="5.125" style="19" bestFit="1" customWidth="1"/>
    <col min="2059" max="2059" width="4.625" style="19" bestFit="1" customWidth="1"/>
    <col min="2060" max="2060" width="6" style="19" bestFit="1" customWidth="1"/>
    <col min="2061" max="2061" width="9.625" style="19" customWidth="1"/>
    <col min="2062" max="2062" width="9.625" style="19" bestFit="1" customWidth="1"/>
    <col min="2063" max="2063" width="10.25" style="19" customWidth="1"/>
    <col min="2064" max="2064" width="8" style="19" bestFit="1" customWidth="1"/>
    <col min="2065" max="2065" width="8.375" style="19" bestFit="1" customWidth="1"/>
    <col min="2066" max="2066" width="10.75" style="19" customWidth="1"/>
    <col min="2067" max="2067" width="10.625" style="19" customWidth="1"/>
    <col min="2068" max="2068" width="13.25" style="19" customWidth="1"/>
    <col min="2069" max="2306" width="10.625" style="19"/>
    <col min="2307" max="2307" width="17" style="19" bestFit="1" customWidth="1"/>
    <col min="2308" max="2308" width="21.625" style="19" bestFit="1" customWidth="1"/>
    <col min="2309" max="2309" width="5.125" style="19" customWidth="1"/>
    <col min="2310" max="2311" width="9.125" style="19" customWidth="1"/>
    <col min="2312" max="2312" width="10.25" style="19" customWidth="1"/>
    <col min="2313" max="2313" width="3.75" style="19" bestFit="1" customWidth="1"/>
    <col min="2314" max="2314" width="5.125" style="19" bestFit="1" customWidth="1"/>
    <col min="2315" max="2315" width="4.625" style="19" bestFit="1" customWidth="1"/>
    <col min="2316" max="2316" width="6" style="19" bestFit="1" customWidth="1"/>
    <col min="2317" max="2317" width="9.625" style="19" customWidth="1"/>
    <col min="2318" max="2318" width="9.625" style="19" bestFit="1" customWidth="1"/>
    <col min="2319" max="2319" width="10.25" style="19" customWidth="1"/>
    <col min="2320" max="2320" width="8" style="19" bestFit="1" customWidth="1"/>
    <col min="2321" max="2321" width="8.375" style="19" bestFit="1" customWidth="1"/>
    <col min="2322" max="2322" width="10.75" style="19" customWidth="1"/>
    <col min="2323" max="2323" width="10.625" style="19" customWidth="1"/>
    <col min="2324" max="2324" width="13.25" style="19" customWidth="1"/>
    <col min="2325" max="2562" width="10.625" style="19"/>
    <col min="2563" max="2563" width="17" style="19" bestFit="1" customWidth="1"/>
    <col min="2564" max="2564" width="21.625" style="19" bestFit="1" customWidth="1"/>
    <col min="2565" max="2565" width="5.125" style="19" customWidth="1"/>
    <col min="2566" max="2567" width="9.125" style="19" customWidth="1"/>
    <col min="2568" max="2568" width="10.25" style="19" customWidth="1"/>
    <col min="2569" max="2569" width="3.75" style="19" bestFit="1" customWidth="1"/>
    <col min="2570" max="2570" width="5.125" style="19" bestFit="1" customWidth="1"/>
    <col min="2571" max="2571" width="4.625" style="19" bestFit="1" customWidth="1"/>
    <col min="2572" max="2572" width="6" style="19" bestFit="1" customWidth="1"/>
    <col min="2573" max="2573" width="9.625" style="19" customWidth="1"/>
    <col min="2574" max="2574" width="9.625" style="19" bestFit="1" customWidth="1"/>
    <col min="2575" max="2575" width="10.25" style="19" customWidth="1"/>
    <col min="2576" max="2576" width="8" style="19" bestFit="1" customWidth="1"/>
    <col min="2577" max="2577" width="8.375" style="19" bestFit="1" customWidth="1"/>
    <col min="2578" max="2578" width="10.75" style="19" customWidth="1"/>
    <col min="2579" max="2579" width="10.625" style="19" customWidth="1"/>
    <col min="2580" max="2580" width="13.25" style="19" customWidth="1"/>
    <col min="2581" max="2818" width="10.625" style="19"/>
    <col min="2819" max="2819" width="17" style="19" bestFit="1" customWidth="1"/>
    <col min="2820" max="2820" width="21.625" style="19" bestFit="1" customWidth="1"/>
    <col min="2821" max="2821" width="5.125" style="19" customWidth="1"/>
    <col min="2822" max="2823" width="9.125" style="19" customWidth="1"/>
    <col min="2824" max="2824" width="10.25" style="19" customWidth="1"/>
    <col min="2825" max="2825" width="3.75" style="19" bestFit="1" customWidth="1"/>
    <col min="2826" max="2826" width="5.125" style="19" bestFit="1" customWidth="1"/>
    <col min="2827" max="2827" width="4.625" style="19" bestFit="1" customWidth="1"/>
    <col min="2828" max="2828" width="6" style="19" bestFit="1" customWidth="1"/>
    <col min="2829" max="2829" width="9.625" style="19" customWidth="1"/>
    <col min="2830" max="2830" width="9.625" style="19" bestFit="1" customWidth="1"/>
    <col min="2831" max="2831" width="10.25" style="19" customWidth="1"/>
    <col min="2832" max="2832" width="8" style="19" bestFit="1" customWidth="1"/>
    <col min="2833" max="2833" width="8.375" style="19" bestFit="1" customWidth="1"/>
    <col min="2834" max="2834" width="10.75" style="19" customWidth="1"/>
    <col min="2835" max="2835" width="10.625" style="19" customWidth="1"/>
    <col min="2836" max="2836" width="13.25" style="19" customWidth="1"/>
    <col min="2837" max="3074" width="10.625" style="19"/>
    <col min="3075" max="3075" width="17" style="19" bestFit="1" customWidth="1"/>
    <col min="3076" max="3076" width="21.625" style="19" bestFit="1" customWidth="1"/>
    <col min="3077" max="3077" width="5.125" style="19" customWidth="1"/>
    <col min="3078" max="3079" width="9.125" style="19" customWidth="1"/>
    <col min="3080" max="3080" width="10.25" style="19" customWidth="1"/>
    <col min="3081" max="3081" width="3.75" style="19" bestFit="1" customWidth="1"/>
    <col min="3082" max="3082" width="5.125" style="19" bestFit="1" customWidth="1"/>
    <col min="3083" max="3083" width="4.625" style="19" bestFit="1" customWidth="1"/>
    <col min="3084" max="3084" width="6" style="19" bestFit="1" customWidth="1"/>
    <col min="3085" max="3085" width="9.625" style="19" customWidth="1"/>
    <col min="3086" max="3086" width="9.625" style="19" bestFit="1" customWidth="1"/>
    <col min="3087" max="3087" width="10.25" style="19" customWidth="1"/>
    <col min="3088" max="3088" width="8" style="19" bestFit="1" customWidth="1"/>
    <col min="3089" max="3089" width="8.375" style="19" bestFit="1" customWidth="1"/>
    <col min="3090" max="3090" width="10.75" style="19" customWidth="1"/>
    <col min="3091" max="3091" width="10.625" style="19" customWidth="1"/>
    <col min="3092" max="3092" width="13.25" style="19" customWidth="1"/>
    <col min="3093" max="3330" width="10.625" style="19"/>
    <col min="3331" max="3331" width="17" style="19" bestFit="1" customWidth="1"/>
    <col min="3332" max="3332" width="21.625" style="19" bestFit="1" customWidth="1"/>
    <col min="3333" max="3333" width="5.125" style="19" customWidth="1"/>
    <col min="3334" max="3335" width="9.125" style="19" customWidth="1"/>
    <col min="3336" max="3336" width="10.25" style="19" customWidth="1"/>
    <col min="3337" max="3337" width="3.75" style="19" bestFit="1" customWidth="1"/>
    <col min="3338" max="3338" width="5.125" style="19" bestFit="1" customWidth="1"/>
    <col min="3339" max="3339" width="4.625" style="19" bestFit="1" customWidth="1"/>
    <col min="3340" max="3340" width="6" style="19" bestFit="1" customWidth="1"/>
    <col min="3341" max="3341" width="9.625" style="19" customWidth="1"/>
    <col min="3342" max="3342" width="9.625" style="19" bestFit="1" customWidth="1"/>
    <col min="3343" max="3343" width="10.25" style="19" customWidth="1"/>
    <col min="3344" max="3344" width="8" style="19" bestFit="1" customWidth="1"/>
    <col min="3345" max="3345" width="8.375" style="19" bestFit="1" customWidth="1"/>
    <col min="3346" max="3346" width="10.75" style="19" customWidth="1"/>
    <col min="3347" max="3347" width="10.625" style="19" customWidth="1"/>
    <col min="3348" max="3348" width="13.25" style="19" customWidth="1"/>
    <col min="3349" max="3586" width="10.625" style="19"/>
    <col min="3587" max="3587" width="17" style="19" bestFit="1" customWidth="1"/>
    <col min="3588" max="3588" width="21.625" style="19" bestFit="1" customWidth="1"/>
    <col min="3589" max="3589" width="5.125" style="19" customWidth="1"/>
    <col min="3590" max="3591" width="9.125" style="19" customWidth="1"/>
    <col min="3592" max="3592" width="10.25" style="19" customWidth="1"/>
    <col min="3593" max="3593" width="3.75" style="19" bestFit="1" customWidth="1"/>
    <col min="3594" max="3594" width="5.125" style="19" bestFit="1" customWidth="1"/>
    <col min="3595" max="3595" width="4.625" style="19" bestFit="1" customWidth="1"/>
    <col min="3596" max="3596" width="6" style="19" bestFit="1" customWidth="1"/>
    <col min="3597" max="3597" width="9.625" style="19" customWidth="1"/>
    <col min="3598" max="3598" width="9.625" style="19" bestFit="1" customWidth="1"/>
    <col min="3599" max="3599" width="10.25" style="19" customWidth="1"/>
    <col min="3600" max="3600" width="8" style="19" bestFit="1" customWidth="1"/>
    <col min="3601" max="3601" width="8.375" style="19" bestFit="1" customWidth="1"/>
    <col min="3602" max="3602" width="10.75" style="19" customWidth="1"/>
    <col min="3603" max="3603" width="10.625" style="19" customWidth="1"/>
    <col min="3604" max="3604" width="13.25" style="19" customWidth="1"/>
    <col min="3605" max="3842" width="10.625" style="19"/>
    <col min="3843" max="3843" width="17" style="19" bestFit="1" customWidth="1"/>
    <col min="3844" max="3844" width="21.625" style="19" bestFit="1" customWidth="1"/>
    <col min="3845" max="3845" width="5.125" style="19" customWidth="1"/>
    <col min="3846" max="3847" width="9.125" style="19" customWidth="1"/>
    <col min="3848" max="3848" width="10.25" style="19" customWidth="1"/>
    <col min="3849" max="3849" width="3.75" style="19" bestFit="1" customWidth="1"/>
    <col min="3850" max="3850" width="5.125" style="19" bestFit="1" customWidth="1"/>
    <col min="3851" max="3851" width="4.625" style="19" bestFit="1" customWidth="1"/>
    <col min="3852" max="3852" width="6" style="19" bestFit="1" customWidth="1"/>
    <col min="3853" max="3853" width="9.625" style="19" customWidth="1"/>
    <col min="3854" max="3854" width="9.625" style="19" bestFit="1" customWidth="1"/>
    <col min="3855" max="3855" width="10.25" style="19" customWidth="1"/>
    <col min="3856" max="3856" width="8" style="19" bestFit="1" customWidth="1"/>
    <col min="3857" max="3857" width="8.375" style="19" bestFit="1" customWidth="1"/>
    <col min="3858" max="3858" width="10.75" style="19" customWidth="1"/>
    <col min="3859" max="3859" width="10.625" style="19" customWidth="1"/>
    <col min="3860" max="3860" width="13.25" style="19" customWidth="1"/>
    <col min="3861" max="4098" width="10.625" style="19"/>
    <col min="4099" max="4099" width="17" style="19" bestFit="1" customWidth="1"/>
    <col min="4100" max="4100" width="21.625" style="19" bestFit="1" customWidth="1"/>
    <col min="4101" max="4101" width="5.125" style="19" customWidth="1"/>
    <col min="4102" max="4103" width="9.125" style="19" customWidth="1"/>
    <col min="4104" max="4104" width="10.25" style="19" customWidth="1"/>
    <col min="4105" max="4105" width="3.75" style="19" bestFit="1" customWidth="1"/>
    <col min="4106" max="4106" width="5.125" style="19" bestFit="1" customWidth="1"/>
    <col min="4107" max="4107" width="4.625" style="19" bestFit="1" customWidth="1"/>
    <col min="4108" max="4108" width="6" style="19" bestFit="1" customWidth="1"/>
    <col min="4109" max="4109" width="9.625" style="19" customWidth="1"/>
    <col min="4110" max="4110" width="9.625" style="19" bestFit="1" customWidth="1"/>
    <col min="4111" max="4111" width="10.25" style="19" customWidth="1"/>
    <col min="4112" max="4112" width="8" style="19" bestFit="1" customWidth="1"/>
    <col min="4113" max="4113" width="8.375" style="19" bestFit="1" customWidth="1"/>
    <col min="4114" max="4114" width="10.75" style="19" customWidth="1"/>
    <col min="4115" max="4115" width="10.625" style="19" customWidth="1"/>
    <col min="4116" max="4116" width="13.25" style="19" customWidth="1"/>
    <col min="4117" max="4354" width="10.625" style="19"/>
    <col min="4355" max="4355" width="17" style="19" bestFit="1" customWidth="1"/>
    <col min="4356" max="4356" width="21.625" style="19" bestFit="1" customWidth="1"/>
    <col min="4357" max="4357" width="5.125" style="19" customWidth="1"/>
    <col min="4358" max="4359" width="9.125" style="19" customWidth="1"/>
    <col min="4360" max="4360" width="10.25" style="19" customWidth="1"/>
    <col min="4361" max="4361" width="3.75" style="19" bestFit="1" customWidth="1"/>
    <col min="4362" max="4362" width="5.125" style="19" bestFit="1" customWidth="1"/>
    <col min="4363" max="4363" width="4.625" style="19" bestFit="1" customWidth="1"/>
    <col min="4364" max="4364" width="6" style="19" bestFit="1" customWidth="1"/>
    <col min="4365" max="4365" width="9.625" style="19" customWidth="1"/>
    <col min="4366" max="4366" width="9.625" style="19" bestFit="1" customWidth="1"/>
    <col min="4367" max="4367" width="10.25" style="19" customWidth="1"/>
    <col min="4368" max="4368" width="8" style="19" bestFit="1" customWidth="1"/>
    <col min="4369" max="4369" width="8.375" style="19" bestFit="1" customWidth="1"/>
    <col min="4370" max="4370" width="10.75" style="19" customWidth="1"/>
    <col min="4371" max="4371" width="10.625" style="19" customWidth="1"/>
    <col min="4372" max="4372" width="13.25" style="19" customWidth="1"/>
    <col min="4373" max="4610" width="10.625" style="19"/>
    <col min="4611" max="4611" width="17" style="19" bestFit="1" customWidth="1"/>
    <col min="4612" max="4612" width="21.625" style="19" bestFit="1" customWidth="1"/>
    <col min="4613" max="4613" width="5.125" style="19" customWidth="1"/>
    <col min="4614" max="4615" width="9.125" style="19" customWidth="1"/>
    <col min="4616" max="4616" width="10.25" style="19" customWidth="1"/>
    <col min="4617" max="4617" width="3.75" style="19" bestFit="1" customWidth="1"/>
    <col min="4618" max="4618" width="5.125" style="19" bestFit="1" customWidth="1"/>
    <col min="4619" max="4619" width="4.625" style="19" bestFit="1" customWidth="1"/>
    <col min="4620" max="4620" width="6" style="19" bestFit="1" customWidth="1"/>
    <col min="4621" max="4621" width="9.625" style="19" customWidth="1"/>
    <col min="4622" max="4622" width="9.625" style="19" bestFit="1" customWidth="1"/>
    <col min="4623" max="4623" width="10.25" style="19" customWidth="1"/>
    <col min="4624" max="4624" width="8" style="19" bestFit="1" customWidth="1"/>
    <col min="4625" max="4625" width="8.375" style="19" bestFit="1" customWidth="1"/>
    <col min="4626" max="4626" width="10.75" style="19" customWidth="1"/>
    <col min="4627" max="4627" width="10.625" style="19" customWidth="1"/>
    <col min="4628" max="4628" width="13.25" style="19" customWidth="1"/>
    <col min="4629" max="4866" width="10.625" style="19"/>
    <col min="4867" max="4867" width="17" style="19" bestFit="1" customWidth="1"/>
    <col min="4868" max="4868" width="21.625" style="19" bestFit="1" customWidth="1"/>
    <col min="4869" max="4869" width="5.125" style="19" customWidth="1"/>
    <col min="4870" max="4871" width="9.125" style="19" customWidth="1"/>
    <col min="4872" max="4872" width="10.25" style="19" customWidth="1"/>
    <col min="4873" max="4873" width="3.75" style="19" bestFit="1" customWidth="1"/>
    <col min="4874" max="4874" width="5.125" style="19" bestFit="1" customWidth="1"/>
    <col min="4875" max="4875" width="4.625" style="19" bestFit="1" customWidth="1"/>
    <col min="4876" max="4876" width="6" style="19" bestFit="1" customWidth="1"/>
    <col min="4877" max="4877" width="9.625" style="19" customWidth="1"/>
    <col min="4878" max="4878" width="9.625" style="19" bestFit="1" customWidth="1"/>
    <col min="4879" max="4879" width="10.25" style="19" customWidth="1"/>
    <col min="4880" max="4880" width="8" style="19" bestFit="1" customWidth="1"/>
    <col min="4881" max="4881" width="8.375" style="19" bestFit="1" customWidth="1"/>
    <col min="4882" max="4882" width="10.75" style="19" customWidth="1"/>
    <col min="4883" max="4883" width="10.625" style="19" customWidth="1"/>
    <col min="4884" max="4884" width="13.25" style="19" customWidth="1"/>
    <col min="4885" max="5122" width="10.625" style="19"/>
    <col min="5123" max="5123" width="17" style="19" bestFit="1" customWidth="1"/>
    <col min="5124" max="5124" width="21.625" style="19" bestFit="1" customWidth="1"/>
    <col min="5125" max="5125" width="5.125" style="19" customWidth="1"/>
    <col min="5126" max="5127" width="9.125" style="19" customWidth="1"/>
    <col min="5128" max="5128" width="10.25" style="19" customWidth="1"/>
    <col min="5129" max="5129" width="3.75" style="19" bestFit="1" customWidth="1"/>
    <col min="5130" max="5130" width="5.125" style="19" bestFit="1" customWidth="1"/>
    <col min="5131" max="5131" width="4.625" style="19" bestFit="1" customWidth="1"/>
    <col min="5132" max="5132" width="6" style="19" bestFit="1" customWidth="1"/>
    <col min="5133" max="5133" width="9.625" style="19" customWidth="1"/>
    <col min="5134" max="5134" width="9.625" style="19" bestFit="1" customWidth="1"/>
    <col min="5135" max="5135" width="10.25" style="19" customWidth="1"/>
    <col min="5136" max="5136" width="8" style="19" bestFit="1" customWidth="1"/>
    <col min="5137" max="5137" width="8.375" style="19" bestFit="1" customWidth="1"/>
    <col min="5138" max="5138" width="10.75" style="19" customWidth="1"/>
    <col min="5139" max="5139" width="10.625" style="19" customWidth="1"/>
    <col min="5140" max="5140" width="13.25" style="19" customWidth="1"/>
    <col min="5141" max="5378" width="10.625" style="19"/>
    <col min="5379" max="5379" width="17" style="19" bestFit="1" customWidth="1"/>
    <col min="5380" max="5380" width="21.625" style="19" bestFit="1" customWidth="1"/>
    <col min="5381" max="5381" width="5.125" style="19" customWidth="1"/>
    <col min="5382" max="5383" width="9.125" style="19" customWidth="1"/>
    <col min="5384" max="5384" width="10.25" style="19" customWidth="1"/>
    <col min="5385" max="5385" width="3.75" style="19" bestFit="1" customWidth="1"/>
    <col min="5386" max="5386" width="5.125" style="19" bestFit="1" customWidth="1"/>
    <col min="5387" max="5387" width="4.625" style="19" bestFit="1" customWidth="1"/>
    <col min="5388" max="5388" width="6" style="19" bestFit="1" customWidth="1"/>
    <col min="5389" max="5389" width="9.625" style="19" customWidth="1"/>
    <col min="5390" max="5390" width="9.625" style="19" bestFit="1" customWidth="1"/>
    <col min="5391" max="5391" width="10.25" style="19" customWidth="1"/>
    <col min="5392" max="5392" width="8" style="19" bestFit="1" customWidth="1"/>
    <col min="5393" max="5393" width="8.375" style="19" bestFit="1" customWidth="1"/>
    <col min="5394" max="5394" width="10.75" style="19" customWidth="1"/>
    <col min="5395" max="5395" width="10.625" style="19" customWidth="1"/>
    <col min="5396" max="5396" width="13.25" style="19" customWidth="1"/>
    <col min="5397" max="5634" width="10.625" style="19"/>
    <col min="5635" max="5635" width="17" style="19" bestFit="1" customWidth="1"/>
    <col min="5636" max="5636" width="21.625" style="19" bestFit="1" customWidth="1"/>
    <col min="5637" max="5637" width="5.125" style="19" customWidth="1"/>
    <col min="5638" max="5639" width="9.125" style="19" customWidth="1"/>
    <col min="5640" max="5640" width="10.25" style="19" customWidth="1"/>
    <col min="5641" max="5641" width="3.75" style="19" bestFit="1" customWidth="1"/>
    <col min="5642" max="5642" width="5.125" style="19" bestFit="1" customWidth="1"/>
    <col min="5643" max="5643" width="4.625" style="19" bestFit="1" customWidth="1"/>
    <col min="5644" max="5644" width="6" style="19" bestFit="1" customWidth="1"/>
    <col min="5645" max="5645" width="9.625" style="19" customWidth="1"/>
    <col min="5646" max="5646" width="9.625" style="19" bestFit="1" customWidth="1"/>
    <col min="5647" max="5647" width="10.25" style="19" customWidth="1"/>
    <col min="5648" max="5648" width="8" style="19" bestFit="1" customWidth="1"/>
    <col min="5649" max="5649" width="8.375" style="19" bestFit="1" customWidth="1"/>
    <col min="5650" max="5650" width="10.75" style="19" customWidth="1"/>
    <col min="5651" max="5651" width="10.625" style="19" customWidth="1"/>
    <col min="5652" max="5652" width="13.25" style="19" customWidth="1"/>
    <col min="5653" max="5890" width="10.625" style="19"/>
    <col min="5891" max="5891" width="17" style="19" bestFit="1" customWidth="1"/>
    <col min="5892" max="5892" width="21.625" style="19" bestFit="1" customWidth="1"/>
    <col min="5893" max="5893" width="5.125" style="19" customWidth="1"/>
    <col min="5894" max="5895" width="9.125" style="19" customWidth="1"/>
    <col min="5896" max="5896" width="10.25" style="19" customWidth="1"/>
    <col min="5897" max="5897" width="3.75" style="19" bestFit="1" customWidth="1"/>
    <col min="5898" max="5898" width="5.125" style="19" bestFit="1" customWidth="1"/>
    <col min="5899" max="5899" width="4.625" style="19" bestFit="1" customWidth="1"/>
    <col min="5900" max="5900" width="6" style="19" bestFit="1" customWidth="1"/>
    <col min="5901" max="5901" width="9.625" style="19" customWidth="1"/>
    <col min="5902" max="5902" width="9.625" style="19" bestFit="1" customWidth="1"/>
    <col min="5903" max="5903" width="10.25" style="19" customWidth="1"/>
    <col min="5904" max="5904" width="8" style="19" bestFit="1" customWidth="1"/>
    <col min="5905" max="5905" width="8.375" style="19" bestFit="1" customWidth="1"/>
    <col min="5906" max="5906" width="10.75" style="19" customWidth="1"/>
    <col min="5907" max="5907" width="10.625" style="19" customWidth="1"/>
    <col min="5908" max="5908" width="13.25" style="19" customWidth="1"/>
    <col min="5909" max="6146" width="10.625" style="19"/>
    <col min="6147" max="6147" width="17" style="19" bestFit="1" customWidth="1"/>
    <col min="6148" max="6148" width="21.625" style="19" bestFit="1" customWidth="1"/>
    <col min="6149" max="6149" width="5.125" style="19" customWidth="1"/>
    <col min="6150" max="6151" width="9.125" style="19" customWidth="1"/>
    <col min="6152" max="6152" width="10.25" style="19" customWidth="1"/>
    <col min="6153" max="6153" width="3.75" style="19" bestFit="1" customWidth="1"/>
    <col min="6154" max="6154" width="5.125" style="19" bestFit="1" customWidth="1"/>
    <col min="6155" max="6155" width="4.625" style="19" bestFit="1" customWidth="1"/>
    <col min="6156" max="6156" width="6" style="19" bestFit="1" customWidth="1"/>
    <col min="6157" max="6157" width="9.625" style="19" customWidth="1"/>
    <col min="6158" max="6158" width="9.625" style="19" bestFit="1" customWidth="1"/>
    <col min="6159" max="6159" width="10.25" style="19" customWidth="1"/>
    <col min="6160" max="6160" width="8" style="19" bestFit="1" customWidth="1"/>
    <col min="6161" max="6161" width="8.375" style="19" bestFit="1" customWidth="1"/>
    <col min="6162" max="6162" width="10.75" style="19" customWidth="1"/>
    <col min="6163" max="6163" width="10.625" style="19" customWidth="1"/>
    <col min="6164" max="6164" width="13.25" style="19" customWidth="1"/>
    <col min="6165" max="6402" width="10.625" style="19"/>
    <col min="6403" max="6403" width="17" style="19" bestFit="1" customWidth="1"/>
    <col min="6404" max="6404" width="21.625" style="19" bestFit="1" customWidth="1"/>
    <col min="6405" max="6405" width="5.125" style="19" customWidth="1"/>
    <col min="6406" max="6407" width="9.125" style="19" customWidth="1"/>
    <col min="6408" max="6408" width="10.25" style="19" customWidth="1"/>
    <col min="6409" max="6409" width="3.75" style="19" bestFit="1" customWidth="1"/>
    <col min="6410" max="6410" width="5.125" style="19" bestFit="1" customWidth="1"/>
    <col min="6411" max="6411" width="4.625" style="19" bestFit="1" customWidth="1"/>
    <col min="6412" max="6412" width="6" style="19" bestFit="1" customWidth="1"/>
    <col min="6413" max="6413" width="9.625" style="19" customWidth="1"/>
    <col min="6414" max="6414" width="9.625" style="19" bestFit="1" customWidth="1"/>
    <col min="6415" max="6415" width="10.25" style="19" customWidth="1"/>
    <col min="6416" max="6416" width="8" style="19" bestFit="1" customWidth="1"/>
    <col min="6417" max="6417" width="8.375" style="19" bestFit="1" customWidth="1"/>
    <col min="6418" max="6418" width="10.75" style="19" customWidth="1"/>
    <col min="6419" max="6419" width="10.625" style="19" customWidth="1"/>
    <col min="6420" max="6420" width="13.25" style="19" customWidth="1"/>
    <col min="6421" max="6658" width="10.625" style="19"/>
    <col min="6659" max="6659" width="17" style="19" bestFit="1" customWidth="1"/>
    <col min="6660" max="6660" width="21.625" style="19" bestFit="1" customWidth="1"/>
    <col min="6661" max="6661" width="5.125" style="19" customWidth="1"/>
    <col min="6662" max="6663" width="9.125" style="19" customWidth="1"/>
    <col min="6664" max="6664" width="10.25" style="19" customWidth="1"/>
    <col min="6665" max="6665" width="3.75" style="19" bestFit="1" customWidth="1"/>
    <col min="6666" max="6666" width="5.125" style="19" bestFit="1" customWidth="1"/>
    <col min="6667" max="6667" width="4.625" style="19" bestFit="1" customWidth="1"/>
    <col min="6668" max="6668" width="6" style="19" bestFit="1" customWidth="1"/>
    <col min="6669" max="6669" width="9.625" style="19" customWidth="1"/>
    <col min="6670" max="6670" width="9.625" style="19" bestFit="1" customWidth="1"/>
    <col min="6671" max="6671" width="10.25" style="19" customWidth="1"/>
    <col min="6672" max="6672" width="8" style="19" bestFit="1" customWidth="1"/>
    <col min="6673" max="6673" width="8.375" style="19" bestFit="1" customWidth="1"/>
    <col min="6674" max="6674" width="10.75" style="19" customWidth="1"/>
    <col min="6675" max="6675" width="10.625" style="19" customWidth="1"/>
    <col min="6676" max="6676" width="13.25" style="19" customWidth="1"/>
    <col min="6677" max="6914" width="10.625" style="19"/>
    <col min="6915" max="6915" width="17" style="19" bestFit="1" customWidth="1"/>
    <col min="6916" max="6916" width="21.625" style="19" bestFit="1" customWidth="1"/>
    <col min="6917" max="6917" width="5.125" style="19" customWidth="1"/>
    <col min="6918" max="6919" width="9.125" style="19" customWidth="1"/>
    <col min="6920" max="6920" width="10.25" style="19" customWidth="1"/>
    <col min="6921" max="6921" width="3.75" style="19" bestFit="1" customWidth="1"/>
    <col min="6922" max="6922" width="5.125" style="19" bestFit="1" customWidth="1"/>
    <col min="6923" max="6923" width="4.625" style="19" bestFit="1" customWidth="1"/>
    <col min="6924" max="6924" width="6" style="19" bestFit="1" customWidth="1"/>
    <col min="6925" max="6925" width="9.625" style="19" customWidth="1"/>
    <col min="6926" max="6926" width="9.625" style="19" bestFit="1" customWidth="1"/>
    <col min="6927" max="6927" width="10.25" style="19" customWidth="1"/>
    <col min="6928" max="6928" width="8" style="19" bestFit="1" customWidth="1"/>
    <col min="6929" max="6929" width="8.375" style="19" bestFit="1" customWidth="1"/>
    <col min="6930" max="6930" width="10.75" style="19" customWidth="1"/>
    <col min="6931" max="6931" width="10.625" style="19" customWidth="1"/>
    <col min="6932" max="6932" width="13.25" style="19" customWidth="1"/>
    <col min="6933" max="7170" width="10.625" style="19"/>
    <col min="7171" max="7171" width="17" style="19" bestFit="1" customWidth="1"/>
    <col min="7172" max="7172" width="21.625" style="19" bestFit="1" customWidth="1"/>
    <col min="7173" max="7173" width="5.125" style="19" customWidth="1"/>
    <col min="7174" max="7175" width="9.125" style="19" customWidth="1"/>
    <col min="7176" max="7176" width="10.25" style="19" customWidth="1"/>
    <col min="7177" max="7177" width="3.75" style="19" bestFit="1" customWidth="1"/>
    <col min="7178" max="7178" width="5.125" style="19" bestFit="1" customWidth="1"/>
    <col min="7179" max="7179" width="4.625" style="19" bestFit="1" customWidth="1"/>
    <col min="7180" max="7180" width="6" style="19" bestFit="1" customWidth="1"/>
    <col min="7181" max="7181" width="9.625" style="19" customWidth="1"/>
    <col min="7182" max="7182" width="9.625" style="19" bestFit="1" customWidth="1"/>
    <col min="7183" max="7183" width="10.25" style="19" customWidth="1"/>
    <col min="7184" max="7184" width="8" style="19" bestFit="1" customWidth="1"/>
    <col min="7185" max="7185" width="8.375" style="19" bestFit="1" customWidth="1"/>
    <col min="7186" max="7186" width="10.75" style="19" customWidth="1"/>
    <col min="7187" max="7187" width="10.625" style="19" customWidth="1"/>
    <col min="7188" max="7188" width="13.25" style="19" customWidth="1"/>
    <col min="7189" max="7426" width="10.625" style="19"/>
    <col min="7427" max="7427" width="17" style="19" bestFit="1" customWidth="1"/>
    <col min="7428" max="7428" width="21.625" style="19" bestFit="1" customWidth="1"/>
    <col min="7429" max="7429" width="5.125" style="19" customWidth="1"/>
    <col min="7430" max="7431" width="9.125" style="19" customWidth="1"/>
    <col min="7432" max="7432" width="10.25" style="19" customWidth="1"/>
    <col min="7433" max="7433" width="3.75" style="19" bestFit="1" customWidth="1"/>
    <col min="7434" max="7434" width="5.125" style="19" bestFit="1" customWidth="1"/>
    <col min="7435" max="7435" width="4.625" style="19" bestFit="1" customWidth="1"/>
    <col min="7436" max="7436" width="6" style="19" bestFit="1" customWidth="1"/>
    <col min="7437" max="7437" width="9.625" style="19" customWidth="1"/>
    <col min="7438" max="7438" width="9.625" style="19" bestFit="1" customWidth="1"/>
    <col min="7439" max="7439" width="10.25" style="19" customWidth="1"/>
    <col min="7440" max="7440" width="8" style="19" bestFit="1" customWidth="1"/>
    <col min="7441" max="7441" width="8.375" style="19" bestFit="1" customWidth="1"/>
    <col min="7442" max="7442" width="10.75" style="19" customWidth="1"/>
    <col min="7443" max="7443" width="10.625" style="19" customWidth="1"/>
    <col min="7444" max="7444" width="13.25" style="19" customWidth="1"/>
    <col min="7445" max="7682" width="10.625" style="19"/>
    <col min="7683" max="7683" width="17" style="19" bestFit="1" customWidth="1"/>
    <col min="7684" max="7684" width="21.625" style="19" bestFit="1" customWidth="1"/>
    <col min="7685" max="7685" width="5.125" style="19" customWidth="1"/>
    <col min="7686" max="7687" width="9.125" style="19" customWidth="1"/>
    <col min="7688" max="7688" width="10.25" style="19" customWidth="1"/>
    <col min="7689" max="7689" width="3.75" style="19" bestFit="1" customWidth="1"/>
    <col min="7690" max="7690" width="5.125" style="19" bestFit="1" customWidth="1"/>
    <col min="7691" max="7691" width="4.625" style="19" bestFit="1" customWidth="1"/>
    <col min="7692" max="7692" width="6" style="19" bestFit="1" customWidth="1"/>
    <col min="7693" max="7693" width="9.625" style="19" customWidth="1"/>
    <col min="7694" max="7694" width="9.625" style="19" bestFit="1" customWidth="1"/>
    <col min="7695" max="7695" width="10.25" style="19" customWidth="1"/>
    <col min="7696" max="7696" width="8" style="19" bestFit="1" customWidth="1"/>
    <col min="7697" max="7697" width="8.375" style="19" bestFit="1" customWidth="1"/>
    <col min="7698" max="7698" width="10.75" style="19" customWidth="1"/>
    <col min="7699" max="7699" width="10.625" style="19" customWidth="1"/>
    <col min="7700" max="7700" width="13.25" style="19" customWidth="1"/>
    <col min="7701" max="7938" width="10.625" style="19"/>
    <col min="7939" max="7939" width="17" style="19" bestFit="1" customWidth="1"/>
    <col min="7940" max="7940" width="21.625" style="19" bestFit="1" customWidth="1"/>
    <col min="7941" max="7941" width="5.125" style="19" customWidth="1"/>
    <col min="7942" max="7943" width="9.125" style="19" customWidth="1"/>
    <col min="7944" max="7944" width="10.25" style="19" customWidth="1"/>
    <col min="7945" max="7945" width="3.75" style="19" bestFit="1" customWidth="1"/>
    <col min="7946" max="7946" width="5.125" style="19" bestFit="1" customWidth="1"/>
    <col min="7947" max="7947" width="4.625" style="19" bestFit="1" customWidth="1"/>
    <col min="7948" max="7948" width="6" style="19" bestFit="1" customWidth="1"/>
    <col min="7949" max="7949" width="9.625" style="19" customWidth="1"/>
    <col min="7950" max="7950" width="9.625" style="19" bestFit="1" customWidth="1"/>
    <col min="7951" max="7951" width="10.25" style="19" customWidth="1"/>
    <col min="7952" max="7952" width="8" style="19" bestFit="1" customWidth="1"/>
    <col min="7953" max="7953" width="8.375" style="19" bestFit="1" customWidth="1"/>
    <col min="7954" max="7954" width="10.75" style="19" customWidth="1"/>
    <col min="7955" max="7955" width="10.625" style="19" customWidth="1"/>
    <col min="7956" max="7956" width="13.25" style="19" customWidth="1"/>
    <col min="7957" max="8194" width="10.625" style="19"/>
    <col min="8195" max="8195" width="17" style="19" bestFit="1" customWidth="1"/>
    <col min="8196" max="8196" width="21.625" style="19" bestFit="1" customWidth="1"/>
    <col min="8197" max="8197" width="5.125" style="19" customWidth="1"/>
    <col min="8198" max="8199" width="9.125" style="19" customWidth="1"/>
    <col min="8200" max="8200" width="10.25" style="19" customWidth="1"/>
    <col min="8201" max="8201" width="3.75" style="19" bestFit="1" customWidth="1"/>
    <col min="8202" max="8202" width="5.125" style="19" bestFit="1" customWidth="1"/>
    <col min="8203" max="8203" width="4.625" style="19" bestFit="1" customWidth="1"/>
    <col min="8204" max="8204" width="6" style="19" bestFit="1" customWidth="1"/>
    <col min="8205" max="8205" width="9.625" style="19" customWidth="1"/>
    <col min="8206" max="8206" width="9.625" style="19" bestFit="1" customWidth="1"/>
    <col min="8207" max="8207" width="10.25" style="19" customWidth="1"/>
    <col min="8208" max="8208" width="8" style="19" bestFit="1" customWidth="1"/>
    <col min="8209" max="8209" width="8.375" style="19" bestFit="1" customWidth="1"/>
    <col min="8210" max="8210" width="10.75" style="19" customWidth="1"/>
    <col min="8211" max="8211" width="10.625" style="19" customWidth="1"/>
    <col min="8212" max="8212" width="13.25" style="19" customWidth="1"/>
    <col min="8213" max="8450" width="10.625" style="19"/>
    <col min="8451" max="8451" width="17" style="19" bestFit="1" customWidth="1"/>
    <col min="8452" max="8452" width="21.625" style="19" bestFit="1" customWidth="1"/>
    <col min="8453" max="8453" width="5.125" style="19" customWidth="1"/>
    <col min="8454" max="8455" width="9.125" style="19" customWidth="1"/>
    <col min="8456" max="8456" width="10.25" style="19" customWidth="1"/>
    <col min="8457" max="8457" width="3.75" style="19" bestFit="1" customWidth="1"/>
    <col min="8458" max="8458" width="5.125" style="19" bestFit="1" customWidth="1"/>
    <col min="8459" max="8459" width="4.625" style="19" bestFit="1" customWidth="1"/>
    <col min="8460" max="8460" width="6" style="19" bestFit="1" customWidth="1"/>
    <col min="8461" max="8461" width="9.625" style="19" customWidth="1"/>
    <col min="8462" max="8462" width="9.625" style="19" bestFit="1" customWidth="1"/>
    <col min="8463" max="8463" width="10.25" style="19" customWidth="1"/>
    <col min="8464" max="8464" width="8" style="19" bestFit="1" customWidth="1"/>
    <col min="8465" max="8465" width="8.375" style="19" bestFit="1" customWidth="1"/>
    <col min="8466" max="8466" width="10.75" style="19" customWidth="1"/>
    <col min="8467" max="8467" width="10.625" style="19" customWidth="1"/>
    <col min="8468" max="8468" width="13.25" style="19" customWidth="1"/>
    <col min="8469" max="8706" width="10.625" style="19"/>
    <col min="8707" max="8707" width="17" style="19" bestFit="1" customWidth="1"/>
    <col min="8708" max="8708" width="21.625" style="19" bestFit="1" customWidth="1"/>
    <col min="8709" max="8709" width="5.125" style="19" customWidth="1"/>
    <col min="8710" max="8711" width="9.125" style="19" customWidth="1"/>
    <col min="8712" max="8712" width="10.25" style="19" customWidth="1"/>
    <col min="8713" max="8713" width="3.75" style="19" bestFit="1" customWidth="1"/>
    <col min="8714" max="8714" width="5.125" style="19" bestFit="1" customWidth="1"/>
    <col min="8715" max="8715" width="4.625" style="19" bestFit="1" customWidth="1"/>
    <col min="8716" max="8716" width="6" style="19" bestFit="1" customWidth="1"/>
    <col min="8717" max="8717" width="9.625" style="19" customWidth="1"/>
    <col min="8718" max="8718" width="9.625" style="19" bestFit="1" customWidth="1"/>
    <col min="8719" max="8719" width="10.25" style="19" customWidth="1"/>
    <col min="8720" max="8720" width="8" style="19" bestFit="1" customWidth="1"/>
    <col min="8721" max="8721" width="8.375" style="19" bestFit="1" customWidth="1"/>
    <col min="8722" max="8722" width="10.75" style="19" customWidth="1"/>
    <col min="8723" max="8723" width="10.625" style="19" customWidth="1"/>
    <col min="8724" max="8724" width="13.25" style="19" customWidth="1"/>
    <col min="8725" max="8962" width="10.625" style="19"/>
    <col min="8963" max="8963" width="17" style="19" bestFit="1" customWidth="1"/>
    <col min="8964" max="8964" width="21.625" style="19" bestFit="1" customWidth="1"/>
    <col min="8965" max="8965" width="5.125" style="19" customWidth="1"/>
    <col min="8966" max="8967" width="9.125" style="19" customWidth="1"/>
    <col min="8968" max="8968" width="10.25" style="19" customWidth="1"/>
    <col min="8969" max="8969" width="3.75" style="19" bestFit="1" customWidth="1"/>
    <col min="8970" max="8970" width="5.125" style="19" bestFit="1" customWidth="1"/>
    <col min="8971" max="8971" width="4.625" style="19" bestFit="1" customWidth="1"/>
    <col min="8972" max="8972" width="6" style="19" bestFit="1" customWidth="1"/>
    <col min="8973" max="8973" width="9.625" style="19" customWidth="1"/>
    <col min="8974" max="8974" width="9.625" style="19" bestFit="1" customWidth="1"/>
    <col min="8975" max="8975" width="10.25" style="19" customWidth="1"/>
    <col min="8976" max="8976" width="8" style="19" bestFit="1" customWidth="1"/>
    <col min="8977" max="8977" width="8.375" style="19" bestFit="1" customWidth="1"/>
    <col min="8978" max="8978" width="10.75" style="19" customWidth="1"/>
    <col min="8979" max="8979" width="10.625" style="19" customWidth="1"/>
    <col min="8980" max="8980" width="13.25" style="19" customWidth="1"/>
    <col min="8981" max="9218" width="10.625" style="19"/>
    <col min="9219" max="9219" width="17" style="19" bestFit="1" customWidth="1"/>
    <col min="9220" max="9220" width="21.625" style="19" bestFit="1" customWidth="1"/>
    <col min="9221" max="9221" width="5.125" style="19" customWidth="1"/>
    <col min="9222" max="9223" width="9.125" style="19" customWidth="1"/>
    <col min="9224" max="9224" width="10.25" style="19" customWidth="1"/>
    <col min="9225" max="9225" width="3.75" style="19" bestFit="1" customWidth="1"/>
    <col min="9226" max="9226" width="5.125" style="19" bestFit="1" customWidth="1"/>
    <col min="9227" max="9227" width="4.625" style="19" bestFit="1" customWidth="1"/>
    <col min="9228" max="9228" width="6" style="19" bestFit="1" customWidth="1"/>
    <col min="9229" max="9229" width="9.625" style="19" customWidth="1"/>
    <col min="9230" max="9230" width="9.625" style="19" bestFit="1" customWidth="1"/>
    <col min="9231" max="9231" width="10.25" style="19" customWidth="1"/>
    <col min="9232" max="9232" width="8" style="19" bestFit="1" customWidth="1"/>
    <col min="9233" max="9233" width="8.375" style="19" bestFit="1" customWidth="1"/>
    <col min="9234" max="9234" width="10.75" style="19" customWidth="1"/>
    <col min="9235" max="9235" width="10.625" style="19" customWidth="1"/>
    <col min="9236" max="9236" width="13.25" style="19" customWidth="1"/>
    <col min="9237" max="9474" width="10.625" style="19"/>
    <col min="9475" max="9475" width="17" style="19" bestFit="1" customWidth="1"/>
    <col min="9476" max="9476" width="21.625" style="19" bestFit="1" customWidth="1"/>
    <col min="9477" max="9477" width="5.125" style="19" customWidth="1"/>
    <col min="9478" max="9479" width="9.125" style="19" customWidth="1"/>
    <col min="9480" max="9480" width="10.25" style="19" customWidth="1"/>
    <col min="9481" max="9481" width="3.75" style="19" bestFit="1" customWidth="1"/>
    <col min="9482" max="9482" width="5.125" style="19" bestFit="1" customWidth="1"/>
    <col min="9483" max="9483" width="4.625" style="19" bestFit="1" customWidth="1"/>
    <col min="9484" max="9484" width="6" style="19" bestFit="1" customWidth="1"/>
    <col min="9485" max="9485" width="9.625" style="19" customWidth="1"/>
    <col min="9486" max="9486" width="9.625" style="19" bestFit="1" customWidth="1"/>
    <col min="9487" max="9487" width="10.25" style="19" customWidth="1"/>
    <col min="9488" max="9488" width="8" style="19" bestFit="1" customWidth="1"/>
    <col min="9489" max="9489" width="8.375" style="19" bestFit="1" customWidth="1"/>
    <col min="9490" max="9490" width="10.75" style="19" customWidth="1"/>
    <col min="9491" max="9491" width="10.625" style="19" customWidth="1"/>
    <col min="9492" max="9492" width="13.25" style="19" customWidth="1"/>
    <col min="9493" max="9730" width="10.625" style="19"/>
    <col min="9731" max="9731" width="17" style="19" bestFit="1" customWidth="1"/>
    <col min="9732" max="9732" width="21.625" style="19" bestFit="1" customWidth="1"/>
    <col min="9733" max="9733" width="5.125" style="19" customWidth="1"/>
    <col min="9734" max="9735" width="9.125" style="19" customWidth="1"/>
    <col min="9736" max="9736" width="10.25" style="19" customWidth="1"/>
    <col min="9737" max="9737" width="3.75" style="19" bestFit="1" customWidth="1"/>
    <col min="9738" max="9738" width="5.125" style="19" bestFit="1" customWidth="1"/>
    <col min="9739" max="9739" width="4.625" style="19" bestFit="1" customWidth="1"/>
    <col min="9740" max="9740" width="6" style="19" bestFit="1" customWidth="1"/>
    <col min="9741" max="9741" width="9.625" style="19" customWidth="1"/>
    <col min="9742" max="9742" width="9.625" style="19" bestFit="1" customWidth="1"/>
    <col min="9743" max="9743" width="10.25" style="19" customWidth="1"/>
    <col min="9744" max="9744" width="8" style="19" bestFit="1" customWidth="1"/>
    <col min="9745" max="9745" width="8.375" style="19" bestFit="1" customWidth="1"/>
    <col min="9746" max="9746" width="10.75" style="19" customWidth="1"/>
    <col min="9747" max="9747" width="10.625" style="19" customWidth="1"/>
    <col min="9748" max="9748" width="13.25" style="19" customWidth="1"/>
    <col min="9749" max="9986" width="10.625" style="19"/>
    <col min="9987" max="9987" width="17" style="19" bestFit="1" customWidth="1"/>
    <col min="9988" max="9988" width="21.625" style="19" bestFit="1" customWidth="1"/>
    <col min="9989" max="9989" width="5.125" style="19" customWidth="1"/>
    <col min="9990" max="9991" width="9.125" style="19" customWidth="1"/>
    <col min="9992" max="9992" width="10.25" style="19" customWidth="1"/>
    <col min="9993" max="9993" width="3.75" style="19" bestFit="1" customWidth="1"/>
    <col min="9994" max="9994" width="5.125" style="19" bestFit="1" customWidth="1"/>
    <col min="9995" max="9995" width="4.625" style="19" bestFit="1" customWidth="1"/>
    <col min="9996" max="9996" width="6" style="19" bestFit="1" customWidth="1"/>
    <col min="9997" max="9997" width="9.625" style="19" customWidth="1"/>
    <col min="9998" max="9998" width="9.625" style="19" bestFit="1" customWidth="1"/>
    <col min="9999" max="9999" width="10.25" style="19" customWidth="1"/>
    <col min="10000" max="10000" width="8" style="19" bestFit="1" customWidth="1"/>
    <col min="10001" max="10001" width="8.375" style="19" bestFit="1" customWidth="1"/>
    <col min="10002" max="10002" width="10.75" style="19" customWidth="1"/>
    <col min="10003" max="10003" width="10.625" style="19" customWidth="1"/>
    <col min="10004" max="10004" width="13.25" style="19" customWidth="1"/>
    <col min="10005" max="10242" width="10.625" style="19"/>
    <col min="10243" max="10243" width="17" style="19" bestFit="1" customWidth="1"/>
    <col min="10244" max="10244" width="21.625" style="19" bestFit="1" customWidth="1"/>
    <col min="10245" max="10245" width="5.125" style="19" customWidth="1"/>
    <col min="10246" max="10247" width="9.125" style="19" customWidth="1"/>
    <col min="10248" max="10248" width="10.25" style="19" customWidth="1"/>
    <col min="10249" max="10249" width="3.75" style="19" bestFit="1" customWidth="1"/>
    <col min="10250" max="10250" width="5.125" style="19" bestFit="1" customWidth="1"/>
    <col min="10251" max="10251" width="4.625" style="19" bestFit="1" customWidth="1"/>
    <col min="10252" max="10252" width="6" style="19" bestFit="1" customWidth="1"/>
    <col min="10253" max="10253" width="9.625" style="19" customWidth="1"/>
    <col min="10254" max="10254" width="9.625" style="19" bestFit="1" customWidth="1"/>
    <col min="10255" max="10255" width="10.25" style="19" customWidth="1"/>
    <col min="10256" max="10256" width="8" style="19" bestFit="1" customWidth="1"/>
    <col min="10257" max="10257" width="8.375" style="19" bestFit="1" customWidth="1"/>
    <col min="10258" max="10258" width="10.75" style="19" customWidth="1"/>
    <col min="10259" max="10259" width="10.625" style="19" customWidth="1"/>
    <col min="10260" max="10260" width="13.25" style="19" customWidth="1"/>
    <col min="10261" max="10498" width="10.625" style="19"/>
    <col min="10499" max="10499" width="17" style="19" bestFit="1" customWidth="1"/>
    <col min="10500" max="10500" width="21.625" style="19" bestFit="1" customWidth="1"/>
    <col min="10501" max="10501" width="5.125" style="19" customWidth="1"/>
    <col min="10502" max="10503" width="9.125" style="19" customWidth="1"/>
    <col min="10504" max="10504" width="10.25" style="19" customWidth="1"/>
    <col min="10505" max="10505" width="3.75" style="19" bestFit="1" customWidth="1"/>
    <col min="10506" max="10506" width="5.125" style="19" bestFit="1" customWidth="1"/>
    <col min="10507" max="10507" width="4.625" style="19" bestFit="1" customWidth="1"/>
    <col min="10508" max="10508" width="6" style="19" bestFit="1" customWidth="1"/>
    <col min="10509" max="10509" width="9.625" style="19" customWidth="1"/>
    <col min="10510" max="10510" width="9.625" style="19" bestFit="1" customWidth="1"/>
    <col min="10511" max="10511" width="10.25" style="19" customWidth="1"/>
    <col min="10512" max="10512" width="8" style="19" bestFit="1" customWidth="1"/>
    <col min="10513" max="10513" width="8.375" style="19" bestFit="1" customWidth="1"/>
    <col min="10514" max="10514" width="10.75" style="19" customWidth="1"/>
    <col min="10515" max="10515" width="10.625" style="19" customWidth="1"/>
    <col min="10516" max="10516" width="13.25" style="19" customWidth="1"/>
    <col min="10517" max="10754" width="10.625" style="19"/>
    <col min="10755" max="10755" width="17" style="19" bestFit="1" customWidth="1"/>
    <col min="10756" max="10756" width="21.625" style="19" bestFit="1" customWidth="1"/>
    <col min="10757" max="10757" width="5.125" style="19" customWidth="1"/>
    <col min="10758" max="10759" width="9.125" style="19" customWidth="1"/>
    <col min="10760" max="10760" width="10.25" style="19" customWidth="1"/>
    <col min="10761" max="10761" width="3.75" style="19" bestFit="1" customWidth="1"/>
    <col min="10762" max="10762" width="5.125" style="19" bestFit="1" customWidth="1"/>
    <col min="10763" max="10763" width="4.625" style="19" bestFit="1" customWidth="1"/>
    <col min="10764" max="10764" width="6" style="19" bestFit="1" customWidth="1"/>
    <col min="10765" max="10765" width="9.625" style="19" customWidth="1"/>
    <col min="10766" max="10766" width="9.625" style="19" bestFit="1" customWidth="1"/>
    <col min="10767" max="10767" width="10.25" style="19" customWidth="1"/>
    <col min="10768" max="10768" width="8" style="19" bestFit="1" customWidth="1"/>
    <col min="10769" max="10769" width="8.375" style="19" bestFit="1" customWidth="1"/>
    <col min="10770" max="10770" width="10.75" style="19" customWidth="1"/>
    <col min="10771" max="10771" width="10.625" style="19" customWidth="1"/>
    <col min="10772" max="10772" width="13.25" style="19" customWidth="1"/>
    <col min="10773" max="11010" width="10.625" style="19"/>
    <col min="11011" max="11011" width="17" style="19" bestFit="1" customWidth="1"/>
    <col min="11012" max="11012" width="21.625" style="19" bestFit="1" customWidth="1"/>
    <col min="11013" max="11013" width="5.125" style="19" customWidth="1"/>
    <col min="11014" max="11015" width="9.125" style="19" customWidth="1"/>
    <col min="11016" max="11016" width="10.25" style="19" customWidth="1"/>
    <col min="11017" max="11017" width="3.75" style="19" bestFit="1" customWidth="1"/>
    <col min="11018" max="11018" width="5.125" style="19" bestFit="1" customWidth="1"/>
    <col min="11019" max="11019" width="4.625" style="19" bestFit="1" customWidth="1"/>
    <col min="11020" max="11020" width="6" style="19" bestFit="1" customWidth="1"/>
    <col min="11021" max="11021" width="9.625" style="19" customWidth="1"/>
    <col min="11022" max="11022" width="9.625" style="19" bestFit="1" customWidth="1"/>
    <col min="11023" max="11023" width="10.25" style="19" customWidth="1"/>
    <col min="11024" max="11024" width="8" style="19" bestFit="1" customWidth="1"/>
    <col min="11025" max="11025" width="8.375" style="19" bestFit="1" customWidth="1"/>
    <col min="11026" max="11026" width="10.75" style="19" customWidth="1"/>
    <col min="11027" max="11027" width="10.625" style="19" customWidth="1"/>
    <col min="11028" max="11028" width="13.25" style="19" customWidth="1"/>
    <col min="11029" max="11266" width="10.625" style="19"/>
    <col min="11267" max="11267" width="17" style="19" bestFit="1" customWidth="1"/>
    <col min="11268" max="11268" width="21.625" style="19" bestFit="1" customWidth="1"/>
    <col min="11269" max="11269" width="5.125" style="19" customWidth="1"/>
    <col min="11270" max="11271" width="9.125" style="19" customWidth="1"/>
    <col min="11272" max="11272" width="10.25" style="19" customWidth="1"/>
    <col min="11273" max="11273" width="3.75" style="19" bestFit="1" customWidth="1"/>
    <col min="11274" max="11274" width="5.125" style="19" bestFit="1" customWidth="1"/>
    <col min="11275" max="11275" width="4.625" style="19" bestFit="1" customWidth="1"/>
    <col min="11276" max="11276" width="6" style="19" bestFit="1" customWidth="1"/>
    <col min="11277" max="11277" width="9.625" style="19" customWidth="1"/>
    <col min="11278" max="11278" width="9.625" style="19" bestFit="1" customWidth="1"/>
    <col min="11279" max="11279" width="10.25" style="19" customWidth="1"/>
    <col min="11280" max="11280" width="8" style="19" bestFit="1" customWidth="1"/>
    <col min="11281" max="11281" width="8.375" style="19" bestFit="1" customWidth="1"/>
    <col min="11282" max="11282" width="10.75" style="19" customWidth="1"/>
    <col min="11283" max="11283" width="10.625" style="19" customWidth="1"/>
    <col min="11284" max="11284" width="13.25" style="19" customWidth="1"/>
    <col min="11285" max="11522" width="10.625" style="19"/>
    <col min="11523" max="11523" width="17" style="19" bestFit="1" customWidth="1"/>
    <col min="11524" max="11524" width="21.625" style="19" bestFit="1" customWidth="1"/>
    <col min="11525" max="11525" width="5.125" style="19" customWidth="1"/>
    <col min="11526" max="11527" width="9.125" style="19" customWidth="1"/>
    <col min="11528" max="11528" width="10.25" style="19" customWidth="1"/>
    <col min="11529" max="11529" width="3.75" style="19" bestFit="1" customWidth="1"/>
    <col min="11530" max="11530" width="5.125" style="19" bestFit="1" customWidth="1"/>
    <col min="11531" max="11531" width="4.625" style="19" bestFit="1" customWidth="1"/>
    <col min="11532" max="11532" width="6" style="19" bestFit="1" customWidth="1"/>
    <col min="11533" max="11533" width="9.625" style="19" customWidth="1"/>
    <col min="11534" max="11534" width="9.625" style="19" bestFit="1" customWidth="1"/>
    <col min="11535" max="11535" width="10.25" style="19" customWidth="1"/>
    <col min="11536" max="11536" width="8" style="19" bestFit="1" customWidth="1"/>
    <col min="11537" max="11537" width="8.375" style="19" bestFit="1" customWidth="1"/>
    <col min="11538" max="11538" width="10.75" style="19" customWidth="1"/>
    <col min="11539" max="11539" width="10.625" style="19" customWidth="1"/>
    <col min="11540" max="11540" width="13.25" style="19" customWidth="1"/>
    <col min="11541" max="11778" width="10.625" style="19"/>
    <col min="11779" max="11779" width="17" style="19" bestFit="1" customWidth="1"/>
    <col min="11780" max="11780" width="21.625" style="19" bestFit="1" customWidth="1"/>
    <col min="11781" max="11781" width="5.125" style="19" customWidth="1"/>
    <col min="11782" max="11783" width="9.125" style="19" customWidth="1"/>
    <col min="11784" max="11784" width="10.25" style="19" customWidth="1"/>
    <col min="11785" max="11785" width="3.75" style="19" bestFit="1" customWidth="1"/>
    <col min="11786" max="11786" width="5.125" style="19" bestFit="1" customWidth="1"/>
    <col min="11787" max="11787" width="4.625" style="19" bestFit="1" customWidth="1"/>
    <col min="11788" max="11788" width="6" style="19" bestFit="1" customWidth="1"/>
    <col min="11789" max="11789" width="9.625" style="19" customWidth="1"/>
    <col min="11790" max="11790" width="9.625" style="19" bestFit="1" customWidth="1"/>
    <col min="11791" max="11791" width="10.25" style="19" customWidth="1"/>
    <col min="11792" max="11792" width="8" style="19" bestFit="1" customWidth="1"/>
    <col min="11793" max="11793" width="8.375" style="19" bestFit="1" customWidth="1"/>
    <col min="11794" max="11794" width="10.75" style="19" customWidth="1"/>
    <col min="11795" max="11795" width="10.625" style="19" customWidth="1"/>
    <col min="11796" max="11796" width="13.25" style="19" customWidth="1"/>
    <col min="11797" max="12034" width="10.625" style="19"/>
    <col min="12035" max="12035" width="17" style="19" bestFit="1" customWidth="1"/>
    <col min="12036" max="12036" width="21.625" style="19" bestFit="1" customWidth="1"/>
    <col min="12037" max="12037" width="5.125" style="19" customWidth="1"/>
    <col min="12038" max="12039" width="9.125" style="19" customWidth="1"/>
    <col min="12040" max="12040" width="10.25" style="19" customWidth="1"/>
    <col min="12041" max="12041" width="3.75" style="19" bestFit="1" customWidth="1"/>
    <col min="12042" max="12042" width="5.125" style="19" bestFit="1" customWidth="1"/>
    <col min="12043" max="12043" width="4.625" style="19" bestFit="1" customWidth="1"/>
    <col min="12044" max="12044" width="6" style="19" bestFit="1" customWidth="1"/>
    <col min="12045" max="12045" width="9.625" style="19" customWidth="1"/>
    <col min="12046" max="12046" width="9.625" style="19" bestFit="1" customWidth="1"/>
    <col min="12047" max="12047" width="10.25" style="19" customWidth="1"/>
    <col min="12048" max="12048" width="8" style="19" bestFit="1" customWidth="1"/>
    <col min="12049" max="12049" width="8.375" style="19" bestFit="1" customWidth="1"/>
    <col min="12050" max="12050" width="10.75" style="19" customWidth="1"/>
    <col min="12051" max="12051" width="10.625" style="19" customWidth="1"/>
    <col min="12052" max="12052" width="13.25" style="19" customWidth="1"/>
    <col min="12053" max="12290" width="10.625" style="19"/>
    <col min="12291" max="12291" width="17" style="19" bestFit="1" customWidth="1"/>
    <col min="12292" max="12292" width="21.625" style="19" bestFit="1" customWidth="1"/>
    <col min="12293" max="12293" width="5.125" style="19" customWidth="1"/>
    <col min="12294" max="12295" width="9.125" style="19" customWidth="1"/>
    <col min="12296" max="12296" width="10.25" style="19" customWidth="1"/>
    <col min="12297" max="12297" width="3.75" style="19" bestFit="1" customWidth="1"/>
    <col min="12298" max="12298" width="5.125" style="19" bestFit="1" customWidth="1"/>
    <col min="12299" max="12299" width="4.625" style="19" bestFit="1" customWidth="1"/>
    <col min="12300" max="12300" width="6" style="19" bestFit="1" customWidth="1"/>
    <col min="12301" max="12301" width="9.625" style="19" customWidth="1"/>
    <col min="12302" max="12302" width="9.625" style="19" bestFit="1" customWidth="1"/>
    <col min="12303" max="12303" width="10.25" style="19" customWidth="1"/>
    <col min="12304" max="12304" width="8" style="19" bestFit="1" customWidth="1"/>
    <col min="12305" max="12305" width="8.375" style="19" bestFit="1" customWidth="1"/>
    <col min="12306" max="12306" width="10.75" style="19" customWidth="1"/>
    <col min="12307" max="12307" width="10.625" style="19" customWidth="1"/>
    <col min="12308" max="12308" width="13.25" style="19" customWidth="1"/>
    <col min="12309" max="12546" width="10.625" style="19"/>
    <col min="12547" max="12547" width="17" style="19" bestFit="1" customWidth="1"/>
    <col min="12548" max="12548" width="21.625" style="19" bestFit="1" customWidth="1"/>
    <col min="12549" max="12549" width="5.125" style="19" customWidth="1"/>
    <col min="12550" max="12551" width="9.125" style="19" customWidth="1"/>
    <col min="12552" max="12552" width="10.25" style="19" customWidth="1"/>
    <col min="12553" max="12553" width="3.75" style="19" bestFit="1" customWidth="1"/>
    <col min="12554" max="12554" width="5.125" style="19" bestFit="1" customWidth="1"/>
    <col min="12555" max="12555" width="4.625" style="19" bestFit="1" customWidth="1"/>
    <col min="12556" max="12556" width="6" style="19" bestFit="1" customWidth="1"/>
    <col min="12557" max="12557" width="9.625" style="19" customWidth="1"/>
    <col min="12558" max="12558" width="9.625" style="19" bestFit="1" customWidth="1"/>
    <col min="12559" max="12559" width="10.25" style="19" customWidth="1"/>
    <col min="12560" max="12560" width="8" style="19" bestFit="1" customWidth="1"/>
    <col min="12561" max="12561" width="8.375" style="19" bestFit="1" customWidth="1"/>
    <col min="12562" max="12562" width="10.75" style="19" customWidth="1"/>
    <col min="12563" max="12563" width="10.625" style="19" customWidth="1"/>
    <col min="12564" max="12564" width="13.25" style="19" customWidth="1"/>
    <col min="12565" max="12802" width="10.625" style="19"/>
    <col min="12803" max="12803" width="17" style="19" bestFit="1" customWidth="1"/>
    <col min="12804" max="12804" width="21.625" style="19" bestFit="1" customWidth="1"/>
    <col min="12805" max="12805" width="5.125" style="19" customWidth="1"/>
    <col min="12806" max="12807" width="9.125" style="19" customWidth="1"/>
    <col min="12808" max="12808" width="10.25" style="19" customWidth="1"/>
    <col min="12809" max="12809" width="3.75" style="19" bestFit="1" customWidth="1"/>
    <col min="12810" max="12810" width="5.125" style="19" bestFit="1" customWidth="1"/>
    <col min="12811" max="12811" width="4.625" style="19" bestFit="1" customWidth="1"/>
    <col min="12812" max="12812" width="6" style="19" bestFit="1" customWidth="1"/>
    <col min="12813" max="12813" width="9.625" style="19" customWidth="1"/>
    <col min="12814" max="12814" width="9.625" style="19" bestFit="1" customWidth="1"/>
    <col min="12815" max="12815" width="10.25" style="19" customWidth="1"/>
    <col min="12816" max="12816" width="8" style="19" bestFit="1" customWidth="1"/>
    <col min="12817" max="12817" width="8.375" style="19" bestFit="1" customWidth="1"/>
    <col min="12818" max="12818" width="10.75" style="19" customWidth="1"/>
    <col min="12819" max="12819" width="10.625" style="19" customWidth="1"/>
    <col min="12820" max="12820" width="13.25" style="19" customWidth="1"/>
    <col min="12821" max="13058" width="10.625" style="19"/>
    <col min="13059" max="13059" width="17" style="19" bestFit="1" customWidth="1"/>
    <col min="13060" max="13060" width="21.625" style="19" bestFit="1" customWidth="1"/>
    <col min="13061" max="13061" width="5.125" style="19" customWidth="1"/>
    <col min="13062" max="13063" width="9.125" style="19" customWidth="1"/>
    <col min="13064" max="13064" width="10.25" style="19" customWidth="1"/>
    <col min="13065" max="13065" width="3.75" style="19" bestFit="1" customWidth="1"/>
    <col min="13066" max="13066" width="5.125" style="19" bestFit="1" customWidth="1"/>
    <col min="13067" max="13067" width="4.625" style="19" bestFit="1" customWidth="1"/>
    <col min="13068" max="13068" width="6" style="19" bestFit="1" customWidth="1"/>
    <col min="13069" max="13069" width="9.625" style="19" customWidth="1"/>
    <col min="13070" max="13070" width="9.625" style="19" bestFit="1" customWidth="1"/>
    <col min="13071" max="13071" width="10.25" style="19" customWidth="1"/>
    <col min="13072" max="13072" width="8" style="19" bestFit="1" customWidth="1"/>
    <col min="13073" max="13073" width="8.375" style="19" bestFit="1" customWidth="1"/>
    <col min="13074" max="13074" width="10.75" style="19" customWidth="1"/>
    <col min="13075" max="13075" width="10.625" style="19" customWidth="1"/>
    <col min="13076" max="13076" width="13.25" style="19" customWidth="1"/>
    <col min="13077" max="13314" width="10.625" style="19"/>
    <col min="13315" max="13315" width="17" style="19" bestFit="1" customWidth="1"/>
    <col min="13316" max="13316" width="21.625" style="19" bestFit="1" customWidth="1"/>
    <col min="13317" max="13317" width="5.125" style="19" customWidth="1"/>
    <col min="13318" max="13319" width="9.125" style="19" customWidth="1"/>
    <col min="13320" max="13320" width="10.25" style="19" customWidth="1"/>
    <col min="13321" max="13321" width="3.75" style="19" bestFit="1" customWidth="1"/>
    <col min="13322" max="13322" width="5.125" style="19" bestFit="1" customWidth="1"/>
    <col min="13323" max="13323" width="4.625" style="19" bestFit="1" customWidth="1"/>
    <col min="13324" max="13324" width="6" style="19" bestFit="1" customWidth="1"/>
    <col min="13325" max="13325" width="9.625" style="19" customWidth="1"/>
    <col min="13326" max="13326" width="9.625" style="19" bestFit="1" customWidth="1"/>
    <col min="13327" max="13327" width="10.25" style="19" customWidth="1"/>
    <col min="13328" max="13328" width="8" style="19" bestFit="1" customWidth="1"/>
    <col min="13329" max="13329" width="8.375" style="19" bestFit="1" customWidth="1"/>
    <col min="13330" max="13330" width="10.75" style="19" customWidth="1"/>
    <col min="13331" max="13331" width="10.625" style="19" customWidth="1"/>
    <col min="13332" max="13332" width="13.25" style="19" customWidth="1"/>
    <col min="13333" max="13570" width="10.625" style="19"/>
    <col min="13571" max="13571" width="17" style="19" bestFit="1" customWidth="1"/>
    <col min="13572" max="13572" width="21.625" style="19" bestFit="1" customWidth="1"/>
    <col min="13573" max="13573" width="5.125" style="19" customWidth="1"/>
    <col min="13574" max="13575" width="9.125" style="19" customWidth="1"/>
    <col min="13576" max="13576" width="10.25" style="19" customWidth="1"/>
    <col min="13577" max="13577" width="3.75" style="19" bestFit="1" customWidth="1"/>
    <col min="13578" max="13578" width="5.125" style="19" bestFit="1" customWidth="1"/>
    <col min="13579" max="13579" width="4.625" style="19" bestFit="1" customWidth="1"/>
    <col min="13580" max="13580" width="6" style="19" bestFit="1" customWidth="1"/>
    <col min="13581" max="13581" width="9.625" style="19" customWidth="1"/>
    <col min="13582" max="13582" width="9.625" style="19" bestFit="1" customWidth="1"/>
    <col min="13583" max="13583" width="10.25" style="19" customWidth="1"/>
    <col min="13584" max="13584" width="8" style="19" bestFit="1" customWidth="1"/>
    <col min="13585" max="13585" width="8.375" style="19" bestFit="1" customWidth="1"/>
    <col min="13586" max="13586" width="10.75" style="19" customWidth="1"/>
    <col min="13587" max="13587" width="10.625" style="19" customWidth="1"/>
    <col min="13588" max="13588" width="13.25" style="19" customWidth="1"/>
    <col min="13589" max="13826" width="10.625" style="19"/>
    <col min="13827" max="13827" width="17" style="19" bestFit="1" customWidth="1"/>
    <col min="13828" max="13828" width="21.625" style="19" bestFit="1" customWidth="1"/>
    <col min="13829" max="13829" width="5.125" style="19" customWidth="1"/>
    <col min="13830" max="13831" width="9.125" style="19" customWidth="1"/>
    <col min="13832" max="13832" width="10.25" style="19" customWidth="1"/>
    <col min="13833" max="13833" width="3.75" style="19" bestFit="1" customWidth="1"/>
    <col min="13834" max="13834" width="5.125" style="19" bestFit="1" customWidth="1"/>
    <col min="13835" max="13835" width="4.625" style="19" bestFit="1" customWidth="1"/>
    <col min="13836" max="13836" width="6" style="19" bestFit="1" customWidth="1"/>
    <col min="13837" max="13837" width="9.625" style="19" customWidth="1"/>
    <col min="13838" max="13838" width="9.625" style="19" bestFit="1" customWidth="1"/>
    <col min="13839" max="13839" width="10.25" style="19" customWidth="1"/>
    <col min="13840" max="13840" width="8" style="19" bestFit="1" customWidth="1"/>
    <col min="13841" max="13841" width="8.375" style="19" bestFit="1" customWidth="1"/>
    <col min="13842" max="13842" width="10.75" style="19" customWidth="1"/>
    <col min="13843" max="13843" width="10.625" style="19" customWidth="1"/>
    <col min="13844" max="13844" width="13.25" style="19" customWidth="1"/>
    <col min="13845" max="14082" width="10.625" style="19"/>
    <col min="14083" max="14083" width="17" style="19" bestFit="1" customWidth="1"/>
    <col min="14084" max="14084" width="21.625" style="19" bestFit="1" customWidth="1"/>
    <col min="14085" max="14085" width="5.125" style="19" customWidth="1"/>
    <col min="14086" max="14087" width="9.125" style="19" customWidth="1"/>
    <col min="14088" max="14088" width="10.25" style="19" customWidth="1"/>
    <col min="14089" max="14089" width="3.75" style="19" bestFit="1" customWidth="1"/>
    <col min="14090" max="14090" width="5.125" style="19" bestFit="1" customWidth="1"/>
    <col min="14091" max="14091" width="4.625" style="19" bestFit="1" customWidth="1"/>
    <col min="14092" max="14092" width="6" style="19" bestFit="1" customWidth="1"/>
    <col min="14093" max="14093" width="9.625" style="19" customWidth="1"/>
    <col min="14094" max="14094" width="9.625" style="19" bestFit="1" customWidth="1"/>
    <col min="14095" max="14095" width="10.25" style="19" customWidth="1"/>
    <col min="14096" max="14096" width="8" style="19" bestFit="1" customWidth="1"/>
    <col min="14097" max="14097" width="8.375" style="19" bestFit="1" customWidth="1"/>
    <col min="14098" max="14098" width="10.75" style="19" customWidth="1"/>
    <col min="14099" max="14099" width="10.625" style="19" customWidth="1"/>
    <col min="14100" max="14100" width="13.25" style="19" customWidth="1"/>
    <col min="14101" max="14338" width="10.625" style="19"/>
    <col min="14339" max="14339" width="17" style="19" bestFit="1" customWidth="1"/>
    <col min="14340" max="14340" width="21.625" style="19" bestFit="1" customWidth="1"/>
    <col min="14341" max="14341" width="5.125" style="19" customWidth="1"/>
    <col min="14342" max="14343" width="9.125" style="19" customWidth="1"/>
    <col min="14344" max="14344" width="10.25" style="19" customWidth="1"/>
    <col min="14345" max="14345" width="3.75" style="19" bestFit="1" customWidth="1"/>
    <col min="14346" max="14346" width="5.125" style="19" bestFit="1" customWidth="1"/>
    <col min="14347" max="14347" width="4.625" style="19" bestFit="1" customWidth="1"/>
    <col min="14348" max="14348" width="6" style="19" bestFit="1" customWidth="1"/>
    <col min="14349" max="14349" width="9.625" style="19" customWidth="1"/>
    <col min="14350" max="14350" width="9.625" style="19" bestFit="1" customWidth="1"/>
    <col min="14351" max="14351" width="10.25" style="19" customWidth="1"/>
    <col min="14352" max="14352" width="8" style="19" bestFit="1" customWidth="1"/>
    <col min="14353" max="14353" width="8.375" style="19" bestFit="1" customWidth="1"/>
    <col min="14354" max="14354" width="10.75" style="19" customWidth="1"/>
    <col min="14355" max="14355" width="10.625" style="19" customWidth="1"/>
    <col min="14356" max="14356" width="13.25" style="19" customWidth="1"/>
    <col min="14357" max="14594" width="10.625" style="19"/>
    <col min="14595" max="14595" width="17" style="19" bestFit="1" customWidth="1"/>
    <col min="14596" max="14596" width="21.625" style="19" bestFit="1" customWidth="1"/>
    <col min="14597" max="14597" width="5.125" style="19" customWidth="1"/>
    <col min="14598" max="14599" width="9.125" style="19" customWidth="1"/>
    <col min="14600" max="14600" width="10.25" style="19" customWidth="1"/>
    <col min="14601" max="14601" width="3.75" style="19" bestFit="1" customWidth="1"/>
    <col min="14602" max="14602" width="5.125" style="19" bestFit="1" customWidth="1"/>
    <col min="14603" max="14603" width="4.625" style="19" bestFit="1" customWidth="1"/>
    <col min="14604" max="14604" width="6" style="19" bestFit="1" customWidth="1"/>
    <col min="14605" max="14605" width="9.625" style="19" customWidth="1"/>
    <col min="14606" max="14606" width="9.625" style="19" bestFit="1" customWidth="1"/>
    <col min="14607" max="14607" width="10.25" style="19" customWidth="1"/>
    <col min="14608" max="14608" width="8" style="19" bestFit="1" customWidth="1"/>
    <col min="14609" max="14609" width="8.375" style="19" bestFit="1" customWidth="1"/>
    <col min="14610" max="14610" width="10.75" style="19" customWidth="1"/>
    <col min="14611" max="14611" width="10.625" style="19" customWidth="1"/>
    <col min="14612" max="14612" width="13.25" style="19" customWidth="1"/>
    <col min="14613" max="14850" width="10.625" style="19"/>
    <col min="14851" max="14851" width="17" style="19" bestFit="1" customWidth="1"/>
    <col min="14852" max="14852" width="21.625" style="19" bestFit="1" customWidth="1"/>
    <col min="14853" max="14853" width="5.125" style="19" customWidth="1"/>
    <col min="14854" max="14855" width="9.125" style="19" customWidth="1"/>
    <col min="14856" max="14856" width="10.25" style="19" customWidth="1"/>
    <col min="14857" max="14857" width="3.75" style="19" bestFit="1" customWidth="1"/>
    <col min="14858" max="14858" width="5.125" style="19" bestFit="1" customWidth="1"/>
    <col min="14859" max="14859" width="4.625" style="19" bestFit="1" customWidth="1"/>
    <col min="14860" max="14860" width="6" style="19" bestFit="1" customWidth="1"/>
    <col min="14861" max="14861" width="9.625" style="19" customWidth="1"/>
    <col min="14862" max="14862" width="9.625" style="19" bestFit="1" customWidth="1"/>
    <col min="14863" max="14863" width="10.25" style="19" customWidth="1"/>
    <col min="14864" max="14864" width="8" style="19" bestFit="1" customWidth="1"/>
    <col min="14865" max="14865" width="8.375" style="19" bestFit="1" customWidth="1"/>
    <col min="14866" max="14866" width="10.75" style="19" customWidth="1"/>
    <col min="14867" max="14867" width="10.625" style="19" customWidth="1"/>
    <col min="14868" max="14868" width="13.25" style="19" customWidth="1"/>
    <col min="14869" max="15106" width="10.625" style="19"/>
    <col min="15107" max="15107" width="17" style="19" bestFit="1" customWidth="1"/>
    <col min="15108" max="15108" width="21.625" style="19" bestFit="1" customWidth="1"/>
    <col min="15109" max="15109" width="5.125" style="19" customWidth="1"/>
    <col min="15110" max="15111" width="9.125" style="19" customWidth="1"/>
    <col min="15112" max="15112" width="10.25" style="19" customWidth="1"/>
    <col min="15113" max="15113" width="3.75" style="19" bestFit="1" customWidth="1"/>
    <col min="15114" max="15114" width="5.125" style="19" bestFit="1" customWidth="1"/>
    <col min="15115" max="15115" width="4.625" style="19" bestFit="1" customWidth="1"/>
    <col min="15116" max="15116" width="6" style="19" bestFit="1" customWidth="1"/>
    <col min="15117" max="15117" width="9.625" style="19" customWidth="1"/>
    <col min="15118" max="15118" width="9.625" style="19" bestFit="1" customWidth="1"/>
    <col min="15119" max="15119" width="10.25" style="19" customWidth="1"/>
    <col min="15120" max="15120" width="8" style="19" bestFit="1" customWidth="1"/>
    <col min="15121" max="15121" width="8.375" style="19" bestFit="1" customWidth="1"/>
    <col min="15122" max="15122" width="10.75" style="19" customWidth="1"/>
    <col min="15123" max="15123" width="10.625" style="19" customWidth="1"/>
    <col min="15124" max="15124" width="13.25" style="19" customWidth="1"/>
    <col min="15125" max="15362" width="10.625" style="19"/>
    <col min="15363" max="15363" width="17" style="19" bestFit="1" customWidth="1"/>
    <col min="15364" max="15364" width="21.625" style="19" bestFit="1" customWidth="1"/>
    <col min="15365" max="15365" width="5.125" style="19" customWidth="1"/>
    <col min="15366" max="15367" width="9.125" style="19" customWidth="1"/>
    <col min="15368" max="15368" width="10.25" style="19" customWidth="1"/>
    <col min="15369" max="15369" width="3.75" style="19" bestFit="1" customWidth="1"/>
    <col min="15370" max="15370" width="5.125" style="19" bestFit="1" customWidth="1"/>
    <col min="15371" max="15371" width="4.625" style="19" bestFit="1" customWidth="1"/>
    <col min="15372" max="15372" width="6" style="19" bestFit="1" customWidth="1"/>
    <col min="15373" max="15373" width="9.625" style="19" customWidth="1"/>
    <col min="15374" max="15374" width="9.625" style="19" bestFit="1" customWidth="1"/>
    <col min="15375" max="15375" width="10.25" style="19" customWidth="1"/>
    <col min="15376" max="15376" width="8" style="19" bestFit="1" customWidth="1"/>
    <col min="15377" max="15377" width="8.375" style="19" bestFit="1" customWidth="1"/>
    <col min="15378" max="15378" width="10.75" style="19" customWidth="1"/>
    <col min="15379" max="15379" width="10.625" style="19" customWidth="1"/>
    <col min="15380" max="15380" width="13.25" style="19" customWidth="1"/>
    <col min="15381" max="15618" width="10.625" style="19"/>
    <col min="15619" max="15619" width="17" style="19" bestFit="1" customWidth="1"/>
    <col min="15620" max="15620" width="21.625" style="19" bestFit="1" customWidth="1"/>
    <col min="15621" max="15621" width="5.125" style="19" customWidth="1"/>
    <col min="15622" max="15623" width="9.125" style="19" customWidth="1"/>
    <col min="15624" max="15624" width="10.25" style="19" customWidth="1"/>
    <col min="15625" max="15625" width="3.75" style="19" bestFit="1" customWidth="1"/>
    <col min="15626" max="15626" width="5.125" style="19" bestFit="1" customWidth="1"/>
    <col min="15627" max="15627" width="4.625" style="19" bestFit="1" customWidth="1"/>
    <col min="15628" max="15628" width="6" style="19" bestFit="1" customWidth="1"/>
    <col min="15629" max="15629" width="9.625" style="19" customWidth="1"/>
    <col min="15630" max="15630" width="9.625" style="19" bestFit="1" customWidth="1"/>
    <col min="15631" max="15631" width="10.25" style="19" customWidth="1"/>
    <col min="15632" max="15632" width="8" style="19" bestFit="1" customWidth="1"/>
    <col min="15633" max="15633" width="8.375" style="19" bestFit="1" customWidth="1"/>
    <col min="15634" max="15634" width="10.75" style="19" customWidth="1"/>
    <col min="15635" max="15635" width="10.625" style="19" customWidth="1"/>
    <col min="15636" max="15636" width="13.25" style="19" customWidth="1"/>
    <col min="15637" max="15874" width="10.625" style="19"/>
    <col min="15875" max="15875" width="17" style="19" bestFit="1" customWidth="1"/>
    <col min="15876" max="15876" width="21.625" style="19" bestFit="1" customWidth="1"/>
    <col min="15877" max="15877" width="5.125" style="19" customWidth="1"/>
    <col min="15878" max="15879" width="9.125" style="19" customWidth="1"/>
    <col min="15880" max="15880" width="10.25" style="19" customWidth="1"/>
    <col min="15881" max="15881" width="3.75" style="19" bestFit="1" customWidth="1"/>
    <col min="15882" max="15882" width="5.125" style="19" bestFit="1" customWidth="1"/>
    <col min="15883" max="15883" width="4.625" style="19" bestFit="1" customWidth="1"/>
    <col min="15884" max="15884" width="6" style="19" bestFit="1" customWidth="1"/>
    <col min="15885" max="15885" width="9.625" style="19" customWidth="1"/>
    <col min="15886" max="15886" width="9.625" style="19" bestFit="1" customWidth="1"/>
    <col min="15887" max="15887" width="10.25" style="19" customWidth="1"/>
    <col min="15888" max="15888" width="8" style="19" bestFit="1" customWidth="1"/>
    <col min="15889" max="15889" width="8.375" style="19" bestFit="1" customWidth="1"/>
    <col min="15890" max="15890" width="10.75" style="19" customWidth="1"/>
    <col min="15891" max="15891" width="10.625" style="19" customWidth="1"/>
    <col min="15892" max="15892" width="13.25" style="19" customWidth="1"/>
    <col min="15893" max="16130" width="10.625" style="19"/>
    <col min="16131" max="16131" width="17" style="19" bestFit="1" customWidth="1"/>
    <col min="16132" max="16132" width="21.625" style="19" bestFit="1" customWidth="1"/>
    <col min="16133" max="16133" width="5.125" style="19" customWidth="1"/>
    <col min="16134" max="16135" width="9.125" style="19" customWidth="1"/>
    <col min="16136" max="16136" width="10.25" style="19" customWidth="1"/>
    <col min="16137" max="16137" width="3.75" style="19" bestFit="1" customWidth="1"/>
    <col min="16138" max="16138" width="5.125" style="19" bestFit="1" customWidth="1"/>
    <col min="16139" max="16139" width="4.625" style="19" bestFit="1" customWidth="1"/>
    <col min="16140" max="16140" width="6" style="19" bestFit="1" customWidth="1"/>
    <col min="16141" max="16141" width="9.625" style="19" customWidth="1"/>
    <col min="16142" max="16142" width="9.625" style="19" bestFit="1" customWidth="1"/>
    <col min="16143" max="16143" width="10.25" style="19" customWidth="1"/>
    <col min="16144" max="16144" width="8" style="19" bestFit="1" customWidth="1"/>
    <col min="16145" max="16145" width="8.375" style="19" bestFit="1" customWidth="1"/>
    <col min="16146" max="16146" width="10.75" style="19" customWidth="1"/>
    <col min="16147" max="16147" width="10.625" style="19" customWidth="1"/>
    <col min="16148" max="16148" width="13.25" style="19" customWidth="1"/>
    <col min="16149" max="16384" width="10.625" style="19"/>
  </cols>
  <sheetData>
    <row r="1" spans="1:21" ht="15" customHeight="1">
      <c r="A1" s="19"/>
      <c r="B1" s="763" t="s">
        <v>0</v>
      </c>
      <c r="C1" s="763"/>
      <c r="D1" s="763"/>
      <c r="E1" s="763"/>
      <c r="F1" s="763"/>
      <c r="G1" s="763"/>
      <c r="H1" s="763"/>
      <c r="I1" s="763"/>
      <c r="J1" s="763"/>
      <c r="K1" s="763"/>
      <c r="L1" s="763"/>
      <c r="M1" s="763"/>
      <c r="N1" s="763"/>
      <c r="O1" s="763"/>
      <c r="P1" s="763"/>
      <c r="Q1" s="763"/>
      <c r="R1" s="763"/>
      <c r="S1" s="763"/>
      <c r="T1" s="763"/>
    </row>
    <row r="2" spans="1:21" ht="15" customHeight="1">
      <c r="A2" s="19"/>
      <c r="B2" s="763" t="s">
        <v>1</v>
      </c>
      <c r="C2" s="763"/>
      <c r="D2" s="763"/>
      <c r="E2" s="763"/>
      <c r="F2" s="763"/>
      <c r="G2" s="763"/>
      <c r="H2" s="763"/>
      <c r="I2" s="763"/>
      <c r="J2" s="763"/>
      <c r="K2" s="763"/>
      <c r="L2" s="763"/>
      <c r="M2" s="763"/>
      <c r="N2" s="763"/>
      <c r="O2" s="763"/>
      <c r="P2" s="763"/>
      <c r="Q2" s="763"/>
      <c r="R2" s="763"/>
      <c r="S2" s="763"/>
      <c r="T2" s="763"/>
    </row>
    <row r="3" spans="1:21" ht="15" customHeight="1">
      <c r="A3" s="19"/>
      <c r="B3" s="726"/>
      <c r="C3" s="726"/>
      <c r="D3" s="726"/>
      <c r="E3" s="726"/>
      <c r="F3" s="726"/>
      <c r="G3" s="726"/>
      <c r="H3" s="726"/>
      <c r="I3" s="726"/>
      <c r="J3" s="726"/>
      <c r="K3" s="726"/>
      <c r="L3" s="726"/>
      <c r="M3" s="726"/>
      <c r="N3" s="726"/>
      <c r="O3" s="726"/>
      <c r="P3" s="726"/>
      <c r="Q3" s="726"/>
      <c r="R3" s="726"/>
      <c r="S3" s="726"/>
      <c r="T3" s="726"/>
    </row>
    <row r="4" spans="1:21" ht="15" customHeight="1">
      <c r="A4" s="19"/>
      <c r="B4" s="726"/>
      <c r="C4" s="726"/>
      <c r="D4" s="726"/>
      <c r="E4" s="726"/>
      <c r="F4" s="726"/>
      <c r="G4" s="726"/>
      <c r="H4" s="726"/>
      <c r="I4" s="726"/>
      <c r="J4" s="726"/>
      <c r="K4" s="726"/>
      <c r="L4" s="726"/>
      <c r="M4" s="726"/>
      <c r="N4" s="726"/>
      <c r="O4" s="726"/>
      <c r="P4" s="726"/>
      <c r="Q4" s="726"/>
      <c r="R4" s="726"/>
      <c r="S4" s="726"/>
      <c r="T4" s="726"/>
    </row>
    <row r="5" spans="1:21" ht="15" customHeight="1" thickBot="1">
      <c r="A5" s="19"/>
      <c r="B5" s="763" t="s">
        <v>200</v>
      </c>
      <c r="C5" s="763"/>
      <c r="D5" s="763"/>
      <c r="E5" s="763"/>
      <c r="F5" s="763"/>
      <c r="G5" s="763"/>
      <c r="H5" s="763"/>
      <c r="I5" s="763"/>
      <c r="J5" s="763"/>
      <c r="K5" s="763"/>
      <c r="L5" s="763"/>
      <c r="M5" s="763"/>
      <c r="N5" s="763"/>
      <c r="O5" s="763"/>
      <c r="P5" s="763"/>
      <c r="Q5" s="763"/>
      <c r="R5" s="763"/>
      <c r="S5" s="763"/>
      <c r="T5" s="763"/>
    </row>
    <row r="6" spans="1:21" ht="15" customHeight="1" thickBot="1">
      <c r="A6" s="19"/>
      <c r="B6" s="937" t="e">
        <f>#REF!</f>
        <v>#REF!</v>
      </c>
      <c r="C6" s="938"/>
      <c r="D6" s="938"/>
      <c r="E6" s="938"/>
      <c r="F6" s="938"/>
      <c r="G6" s="938"/>
      <c r="H6" s="938"/>
      <c r="I6" s="938"/>
      <c r="J6" s="938"/>
      <c r="K6" s="938"/>
      <c r="L6" s="938"/>
      <c r="M6" s="938"/>
      <c r="N6" s="938"/>
      <c r="O6" s="938"/>
      <c r="P6" s="938"/>
      <c r="Q6" s="938"/>
      <c r="R6" s="938"/>
      <c r="S6" s="938"/>
      <c r="T6" s="939"/>
    </row>
    <row r="7" spans="1:21" ht="15" customHeight="1" thickBot="1">
      <c r="A7" s="19"/>
      <c r="B7" s="1012" t="s">
        <v>175</v>
      </c>
      <c r="C7" s="1012" t="s">
        <v>197</v>
      </c>
      <c r="D7" s="1012" t="s">
        <v>176</v>
      </c>
      <c r="E7" s="1012" t="s">
        <v>177</v>
      </c>
      <c r="F7" s="1012" t="s">
        <v>178</v>
      </c>
      <c r="G7" s="1013" t="s">
        <v>179</v>
      </c>
      <c r="H7" s="1014"/>
      <c r="I7" s="1014"/>
      <c r="J7" s="1014"/>
      <c r="K7" s="1015"/>
      <c r="L7" s="1013" t="s">
        <v>180</v>
      </c>
      <c r="M7" s="1015"/>
      <c r="N7" s="1012" t="s">
        <v>181</v>
      </c>
      <c r="O7" s="1016" t="s">
        <v>182</v>
      </c>
      <c r="P7" s="1017"/>
      <c r="Q7" s="1018"/>
      <c r="R7" s="1012" t="s">
        <v>297</v>
      </c>
      <c r="S7" s="1012" t="s">
        <v>184</v>
      </c>
      <c r="T7" s="123"/>
    </row>
    <row r="8" spans="1:21" ht="23.45" customHeight="1" thickBot="1">
      <c r="A8" s="19"/>
      <c r="B8" s="1019"/>
      <c r="C8" s="1019"/>
      <c r="D8" s="1019"/>
      <c r="E8" s="1019"/>
      <c r="F8" s="1019"/>
      <c r="G8" s="1020" t="s">
        <v>185</v>
      </c>
      <c r="H8" s="1021" t="s">
        <v>76</v>
      </c>
      <c r="I8" s="1022" t="s">
        <v>186</v>
      </c>
      <c r="J8" s="1022" t="s">
        <v>80</v>
      </c>
      <c r="K8" s="1023" t="s">
        <v>82</v>
      </c>
      <c r="L8" s="1020" t="s">
        <v>187</v>
      </c>
      <c r="M8" s="1023" t="s">
        <v>188</v>
      </c>
      <c r="N8" s="1019"/>
      <c r="O8" s="1024" t="s">
        <v>189</v>
      </c>
      <c r="P8" s="1025" t="s">
        <v>190</v>
      </c>
      <c r="Q8" s="1025" t="s">
        <v>191</v>
      </c>
      <c r="R8" s="1019"/>
      <c r="S8" s="1019"/>
      <c r="T8" s="123"/>
    </row>
    <row r="9" spans="1:21" s="137" customFormat="1" ht="43.5" customHeight="1">
      <c r="A9" s="254">
        <v>1</v>
      </c>
      <c r="B9" s="940" t="s">
        <v>442</v>
      </c>
      <c r="C9" s="941" t="s">
        <v>462</v>
      </c>
      <c r="D9" s="1026" t="s">
        <v>289</v>
      </c>
      <c r="E9" s="942">
        <v>16</v>
      </c>
      <c r="F9" s="943">
        <f>G9+I9+K9+L9+M9+N9+R9+O9+P9+Q9</f>
        <v>439</v>
      </c>
      <c r="G9" s="944">
        <v>142</v>
      </c>
      <c r="H9" s="942">
        <v>68</v>
      </c>
      <c r="I9" s="942">
        <v>0</v>
      </c>
      <c r="J9" s="942">
        <v>0</v>
      </c>
      <c r="K9" s="943">
        <v>74</v>
      </c>
      <c r="L9" s="944">
        <v>10</v>
      </c>
      <c r="M9" s="943">
        <v>11</v>
      </c>
      <c r="N9" s="945">
        <v>73</v>
      </c>
      <c r="O9" s="946">
        <v>0</v>
      </c>
      <c r="P9" s="947">
        <v>129</v>
      </c>
      <c r="Q9" s="948">
        <v>0</v>
      </c>
      <c r="R9" s="949">
        <v>0</v>
      </c>
      <c r="S9" s="943">
        <v>0</v>
      </c>
      <c r="T9" s="950"/>
    </row>
    <row r="10" spans="1:21" ht="15.75" customHeight="1">
      <c r="A10" s="19"/>
      <c r="B10" s="951"/>
      <c r="C10" s="951"/>
      <c r="D10" s="952"/>
      <c r="E10" s="952"/>
      <c r="F10" s="952"/>
      <c r="G10" s="952"/>
      <c r="H10" s="952"/>
      <c r="I10" s="952"/>
      <c r="J10" s="952"/>
      <c r="K10" s="952"/>
      <c r="L10" s="952"/>
      <c r="M10" s="952"/>
      <c r="N10" s="952"/>
      <c r="O10" s="952"/>
      <c r="P10" s="952"/>
      <c r="Q10" s="952"/>
      <c r="R10" s="952"/>
      <c r="S10" s="952"/>
      <c r="T10" s="952"/>
      <c r="U10" s="20"/>
    </row>
    <row r="11" spans="1:21" ht="15" customHeight="1" thickBot="1">
      <c r="A11" s="19"/>
      <c r="B11" s="952"/>
      <c r="C11" s="952"/>
      <c r="D11" s="952"/>
      <c r="E11" s="952"/>
      <c r="F11" s="952"/>
      <c r="G11" s="952"/>
      <c r="H11" s="952"/>
      <c r="I11" s="952"/>
      <c r="J11" s="952"/>
      <c r="K11" s="952"/>
      <c r="L11" s="952"/>
      <c r="M11" s="952"/>
      <c r="N11" s="952"/>
      <c r="O11" s="952"/>
      <c r="P11" s="952"/>
      <c r="Q11" s="952"/>
      <c r="R11" s="952"/>
      <c r="S11" s="952"/>
      <c r="T11" s="952"/>
    </row>
    <row r="12" spans="1:21" ht="27.75" customHeight="1" thickBot="1">
      <c r="A12" s="19"/>
      <c r="B12" s="953" t="s">
        <v>248</v>
      </c>
      <c r="C12" s="954" t="s">
        <v>232</v>
      </c>
      <c r="D12" s="955" t="s">
        <v>275</v>
      </c>
      <c r="E12" s="956" t="s">
        <v>318</v>
      </c>
      <c r="F12" s="957"/>
      <c r="G12" s="958"/>
      <c r="H12" s="959" t="s">
        <v>195</v>
      </c>
      <c r="I12" s="960"/>
      <c r="J12" s="960"/>
      <c r="K12" s="960"/>
      <c r="L12" s="961"/>
      <c r="M12" s="962"/>
      <c r="N12" s="962"/>
      <c r="O12" s="123"/>
      <c r="P12" s="123"/>
      <c r="Q12" s="123"/>
      <c r="R12" s="123"/>
      <c r="S12" s="123"/>
      <c r="T12" s="123"/>
    </row>
    <row r="13" spans="1:21" ht="41.25" thickBot="1">
      <c r="A13" s="255" t="s">
        <v>307</v>
      </c>
      <c r="B13" s="963">
        <v>2014</v>
      </c>
      <c r="C13" s="998" t="s">
        <v>1065</v>
      </c>
      <c r="D13" s="999" t="s">
        <v>1054</v>
      </c>
      <c r="E13" s="1000" t="s">
        <v>1066</v>
      </c>
      <c r="F13" s="957"/>
      <c r="G13" s="958"/>
      <c r="H13" s="964" t="s">
        <v>26</v>
      </c>
      <c r="I13" s="965" t="s">
        <v>121</v>
      </c>
      <c r="J13" s="966" t="s">
        <v>122</v>
      </c>
      <c r="K13" s="967"/>
      <c r="L13" s="968"/>
      <c r="M13" s="962"/>
      <c r="N13" s="962"/>
      <c r="O13" s="123"/>
      <c r="P13" s="123"/>
      <c r="Q13" s="123"/>
      <c r="R13" s="123"/>
      <c r="S13" s="123"/>
      <c r="T13" s="123"/>
    </row>
    <row r="14" spans="1:21" ht="55.5" customHeight="1">
      <c r="A14" s="255" t="s">
        <v>301</v>
      </c>
      <c r="B14" s="969">
        <v>2015</v>
      </c>
      <c r="C14" s="1001" t="s">
        <v>744</v>
      </c>
      <c r="D14" s="1002" t="s">
        <v>1052</v>
      </c>
      <c r="E14" s="1003" t="s">
        <v>1061</v>
      </c>
      <c r="F14" s="957"/>
      <c r="G14" s="970"/>
      <c r="H14" s="971"/>
      <c r="I14" s="972"/>
      <c r="J14" s="973" t="s">
        <v>123</v>
      </c>
      <c r="K14" s="973" t="s">
        <v>41</v>
      </c>
      <c r="L14" s="973" t="s">
        <v>124</v>
      </c>
      <c r="M14" s="962"/>
      <c r="N14" s="962"/>
      <c r="O14" s="123"/>
      <c r="P14" s="123"/>
      <c r="Q14" s="123"/>
      <c r="R14" s="123"/>
      <c r="S14" s="123"/>
      <c r="T14" s="123"/>
    </row>
    <row r="15" spans="1:21" ht="47.25" customHeight="1">
      <c r="A15" s="255" t="s">
        <v>302</v>
      </c>
      <c r="B15" s="963">
        <v>2015</v>
      </c>
      <c r="C15" s="998" t="s">
        <v>1063</v>
      </c>
      <c r="D15" s="999" t="s">
        <v>1053</v>
      </c>
      <c r="E15" s="1000" t="s">
        <v>1064</v>
      </c>
      <c r="F15" s="957"/>
      <c r="G15" s="970"/>
      <c r="H15" s="974">
        <v>2017</v>
      </c>
      <c r="I15" s="975">
        <v>2</v>
      </c>
      <c r="J15" s="976">
        <v>103522591</v>
      </c>
      <c r="K15" s="977">
        <v>0</v>
      </c>
      <c r="L15" s="976">
        <v>0</v>
      </c>
      <c r="M15" s="962"/>
      <c r="N15" s="962"/>
      <c r="O15" s="123"/>
      <c r="P15" s="123"/>
      <c r="Q15" s="123"/>
      <c r="R15" s="123"/>
      <c r="S15" s="123"/>
      <c r="T15" s="123"/>
    </row>
    <row r="16" spans="1:21" ht="42" customHeight="1">
      <c r="A16" s="255" t="s">
        <v>303</v>
      </c>
      <c r="B16" s="969">
        <v>2017</v>
      </c>
      <c r="C16" s="1001" t="s">
        <v>440</v>
      </c>
      <c r="D16" s="1002" t="s">
        <v>441</v>
      </c>
      <c r="E16" s="1004" t="s">
        <v>1359</v>
      </c>
      <c r="F16" s="996"/>
      <c r="G16" s="970"/>
      <c r="H16" s="974">
        <v>2018</v>
      </c>
      <c r="I16" s="975">
        <v>1</v>
      </c>
      <c r="J16" s="976">
        <v>0</v>
      </c>
      <c r="K16" s="977">
        <v>0</v>
      </c>
      <c r="L16" s="976">
        <v>0</v>
      </c>
      <c r="M16" s="962"/>
      <c r="N16" s="962"/>
      <c r="O16" s="123"/>
      <c r="P16" s="123"/>
      <c r="Q16" s="123"/>
      <c r="R16" s="123"/>
      <c r="S16" s="123"/>
      <c r="T16" s="123"/>
    </row>
    <row r="17" spans="1:20" ht="40.5">
      <c r="A17" s="255" t="s">
        <v>304</v>
      </c>
      <c r="B17" s="963">
        <v>2017</v>
      </c>
      <c r="C17" s="998" t="s">
        <v>451</v>
      </c>
      <c r="D17" s="999" t="s">
        <v>1059</v>
      </c>
      <c r="E17" s="1000" t="s">
        <v>1360</v>
      </c>
      <c r="F17" s="957"/>
      <c r="G17" s="970"/>
      <c r="H17" s="974">
        <v>2019</v>
      </c>
      <c r="I17" s="975">
        <v>1</v>
      </c>
      <c r="J17" s="976">
        <v>0</v>
      </c>
      <c r="K17" s="977">
        <v>0</v>
      </c>
      <c r="L17" s="976">
        <v>0</v>
      </c>
      <c r="M17" s="962"/>
      <c r="N17" s="962"/>
      <c r="O17" s="123"/>
      <c r="P17" s="123"/>
      <c r="Q17" s="123"/>
      <c r="R17" s="123"/>
      <c r="S17" s="123"/>
      <c r="T17" s="123"/>
    </row>
    <row r="18" spans="1:20" ht="40.5">
      <c r="A18" s="255" t="s">
        <v>305</v>
      </c>
      <c r="B18" s="969">
        <v>2018</v>
      </c>
      <c r="C18" s="1001" t="s">
        <v>444</v>
      </c>
      <c r="D18" s="1002" t="s">
        <v>445</v>
      </c>
      <c r="E18" s="1003" t="s">
        <v>1361</v>
      </c>
      <c r="F18" s="957"/>
      <c r="G18" s="970"/>
      <c r="H18" s="974">
        <v>2020</v>
      </c>
      <c r="I18" s="975">
        <v>3</v>
      </c>
      <c r="J18" s="976">
        <v>61475642</v>
      </c>
      <c r="K18" s="977">
        <v>0</v>
      </c>
      <c r="L18" s="976">
        <v>0</v>
      </c>
      <c r="M18" s="962"/>
      <c r="N18" s="123"/>
      <c r="O18" s="123"/>
      <c r="P18" s="123"/>
      <c r="Q18" s="123"/>
      <c r="R18" s="123"/>
      <c r="S18" s="123"/>
      <c r="T18" s="123"/>
    </row>
    <row r="19" spans="1:20" ht="54" customHeight="1" thickBot="1">
      <c r="A19" s="255" t="s">
        <v>306</v>
      </c>
      <c r="B19" s="963" t="s">
        <v>254</v>
      </c>
      <c r="C19" s="1005" t="s">
        <v>1057</v>
      </c>
      <c r="D19" s="999" t="s">
        <v>1051</v>
      </c>
      <c r="E19" s="1006" t="s">
        <v>1058</v>
      </c>
      <c r="F19" s="957"/>
      <c r="G19" s="970"/>
      <c r="H19" s="974">
        <v>2021</v>
      </c>
      <c r="I19" s="975">
        <v>2</v>
      </c>
      <c r="J19" s="976">
        <v>110159483</v>
      </c>
      <c r="K19" s="977">
        <v>0</v>
      </c>
      <c r="L19" s="976">
        <v>0</v>
      </c>
      <c r="M19" s="123"/>
      <c r="N19" s="978"/>
      <c r="O19" s="123"/>
      <c r="P19" s="123"/>
      <c r="Q19" s="123"/>
      <c r="R19" s="123"/>
      <c r="S19" s="123"/>
      <c r="T19" s="123"/>
    </row>
    <row r="20" spans="1:20" ht="46.5" customHeight="1" thickBot="1">
      <c r="A20" s="255" t="s">
        <v>309</v>
      </c>
      <c r="B20" s="969">
        <v>2020</v>
      </c>
      <c r="C20" s="1001" t="s">
        <v>455</v>
      </c>
      <c r="D20" s="1007" t="s">
        <v>1060</v>
      </c>
      <c r="E20" s="1008" t="s">
        <v>1359</v>
      </c>
      <c r="F20" s="997"/>
      <c r="G20" s="970"/>
      <c r="H20" s="979" t="s">
        <v>310</v>
      </c>
      <c r="I20" s="980">
        <f t="shared" ref="I20:J20" si="0">SUM(I15:I19)</f>
        <v>9</v>
      </c>
      <c r="J20" s="980">
        <f t="shared" si="0"/>
        <v>275157716</v>
      </c>
      <c r="K20" s="980">
        <f t="shared" ref="K20:L20" si="1">SUM(K15:K19)</f>
        <v>0</v>
      </c>
      <c r="L20" s="981">
        <f t="shared" si="1"/>
        <v>0</v>
      </c>
      <c r="M20" s="978"/>
      <c r="N20" s="978"/>
      <c r="O20" s="982"/>
      <c r="P20" s="123"/>
      <c r="Q20" s="123"/>
      <c r="R20" s="123"/>
      <c r="S20" s="123"/>
      <c r="T20" s="123"/>
    </row>
    <row r="21" spans="1:20" ht="40.5">
      <c r="A21" s="255" t="s">
        <v>308</v>
      </c>
      <c r="B21" s="983">
        <v>2020</v>
      </c>
      <c r="C21" s="1009" t="s">
        <v>458</v>
      </c>
      <c r="D21" s="1010" t="s">
        <v>459</v>
      </c>
      <c r="E21" s="1000" t="s">
        <v>1064</v>
      </c>
      <c r="F21" s="957"/>
      <c r="G21" s="970"/>
      <c r="H21" s="984" t="s">
        <v>129</v>
      </c>
      <c r="I21" s="985" t="s">
        <v>196</v>
      </c>
      <c r="J21" s="985"/>
      <c r="K21" s="985"/>
      <c r="L21" s="985"/>
      <c r="M21" s="978"/>
      <c r="N21" s="982"/>
      <c r="O21" s="123"/>
      <c r="P21" s="123"/>
      <c r="Q21" s="123"/>
      <c r="R21" s="123"/>
      <c r="S21" s="123"/>
      <c r="T21" s="123"/>
    </row>
    <row r="22" spans="1:20" ht="56.25" customHeight="1">
      <c r="A22" s="256" t="s">
        <v>301</v>
      </c>
      <c r="B22" s="969" t="s">
        <v>457</v>
      </c>
      <c r="C22" s="1001" t="s">
        <v>686</v>
      </c>
      <c r="D22" s="1002" t="s">
        <v>687</v>
      </c>
      <c r="E22" s="1003" t="s">
        <v>1062</v>
      </c>
      <c r="F22" s="970"/>
      <c r="G22" s="970"/>
      <c r="H22" s="986"/>
      <c r="I22" s="987" t="s">
        <v>1358</v>
      </c>
      <c r="J22" s="987"/>
      <c r="K22" s="987"/>
      <c r="L22" s="982"/>
      <c r="M22" s="978"/>
      <c r="N22" s="123"/>
      <c r="O22" s="123"/>
      <c r="P22" s="982"/>
      <c r="Q22" s="123"/>
      <c r="R22" s="123"/>
      <c r="S22" s="123"/>
      <c r="T22" s="123"/>
    </row>
    <row r="23" spans="1:20" s="40" customFormat="1" ht="40.5">
      <c r="A23" s="256" t="s">
        <v>302</v>
      </c>
      <c r="B23" s="983">
        <v>2021</v>
      </c>
      <c r="C23" s="1009" t="s">
        <v>463</v>
      </c>
      <c r="D23" s="1010" t="s">
        <v>464</v>
      </c>
      <c r="E23" s="1011" t="s">
        <v>1362</v>
      </c>
      <c r="F23" s="957"/>
      <c r="G23" s="970"/>
      <c r="H23" s="123"/>
      <c r="N23" s="123"/>
      <c r="O23" s="123"/>
      <c r="P23" s="123"/>
      <c r="Q23" s="982"/>
      <c r="R23" s="991"/>
      <c r="S23" s="991"/>
      <c r="T23" s="991"/>
    </row>
    <row r="24" spans="1:20" ht="51.75" thickBot="1">
      <c r="A24" s="256" t="s">
        <v>303</v>
      </c>
      <c r="B24" s="969">
        <v>2021</v>
      </c>
      <c r="C24" s="1001" t="s">
        <v>1056</v>
      </c>
      <c r="D24" s="1002" t="s">
        <v>1055</v>
      </c>
      <c r="E24" s="1008" t="s">
        <v>1359</v>
      </c>
      <c r="F24" s="992"/>
      <c r="G24" s="970"/>
      <c r="H24" s="982"/>
      <c r="N24" s="123"/>
      <c r="O24" s="123"/>
      <c r="P24" s="123"/>
      <c r="Q24" s="123"/>
      <c r="R24" s="123"/>
      <c r="S24" s="123"/>
      <c r="T24" s="123"/>
    </row>
    <row r="25" spans="1:20" ht="28.5" customHeight="1">
      <c r="A25" s="256" t="s">
        <v>304</v>
      </c>
      <c r="B25" s="957"/>
      <c r="C25" s="957"/>
      <c r="D25" s="957"/>
      <c r="E25" s="957"/>
      <c r="F25" s="957"/>
      <c r="G25" s="970"/>
      <c r="H25" s="123"/>
      <c r="I25" s="1027" t="s">
        <v>76</v>
      </c>
      <c r="J25" s="988" t="s">
        <v>77</v>
      </c>
      <c r="K25" s="989"/>
      <c r="L25" s="989"/>
      <c r="M25" s="990"/>
      <c r="N25" s="123"/>
      <c r="O25" s="123"/>
      <c r="P25" s="123"/>
      <c r="Q25" s="123"/>
      <c r="R25" s="123"/>
      <c r="S25" s="123"/>
      <c r="T25" s="123"/>
    </row>
    <row r="26" spans="1:20" ht="23.25" customHeight="1">
      <c r="A26" s="256"/>
      <c r="B26" s="772"/>
      <c r="C26" s="772"/>
      <c r="D26" s="772"/>
      <c r="E26" s="772"/>
      <c r="F26" s="19"/>
      <c r="G26" s="19"/>
      <c r="H26" s="19"/>
      <c r="I26" s="1028" t="s">
        <v>186</v>
      </c>
      <c r="J26" s="993" t="s">
        <v>79</v>
      </c>
      <c r="K26" s="994"/>
      <c r="L26" s="994"/>
      <c r="M26" s="995"/>
    </row>
    <row r="27" spans="1:20" ht="27" customHeight="1">
      <c r="F27" s="19"/>
      <c r="G27" s="19"/>
      <c r="H27" s="19"/>
      <c r="I27" s="1028" t="s">
        <v>80</v>
      </c>
      <c r="J27" s="993" t="s">
        <v>81</v>
      </c>
      <c r="K27" s="994"/>
      <c r="L27" s="994"/>
      <c r="M27" s="995"/>
    </row>
    <row r="28" spans="1:20" ht="15" customHeight="1">
      <c r="F28" s="19"/>
      <c r="G28" s="19"/>
    </row>
    <row r="29" spans="1:20" ht="15" customHeight="1">
      <c r="G29" s="19"/>
    </row>
  </sheetData>
  <autoFilter ref="B7:T9" xr:uid="{19F5DDD2-5258-4A65-BB67-1512527A0633}">
    <filterColumn colId="3" showButton="0"/>
    <filterColumn colId="6" showButton="0"/>
    <filterColumn colId="7" showButton="0"/>
    <filterColumn colId="8" showButton="0"/>
    <filterColumn colId="9" showButton="0"/>
    <filterColumn colId="11" showButton="0"/>
    <filterColumn colId="14" showButton="0"/>
    <filterColumn colId="15" showButton="0"/>
  </autoFilter>
  <sortState xmlns:xlrd2="http://schemas.microsoft.com/office/spreadsheetml/2017/richdata2" ref="B13:F24">
    <sortCondition ref="B13:B24"/>
  </sortState>
  <mergeCells count="29">
    <mergeCell ref="J27:M27"/>
    <mergeCell ref="I22:K22"/>
    <mergeCell ref="J25:M25"/>
    <mergeCell ref="J26:M26"/>
    <mergeCell ref="B26:E26"/>
    <mergeCell ref="I21:L21"/>
    <mergeCell ref="L7:M7"/>
    <mergeCell ref="N7:N8"/>
    <mergeCell ref="O7:Q7"/>
    <mergeCell ref="R7:R8"/>
    <mergeCell ref="B11:T11"/>
    <mergeCell ref="H12:L12"/>
    <mergeCell ref="H13:H14"/>
    <mergeCell ref="I13:I14"/>
    <mergeCell ref="J13:L13"/>
    <mergeCell ref="S7:S8"/>
    <mergeCell ref="B10:T10"/>
    <mergeCell ref="B7:B8"/>
    <mergeCell ref="C7:C8"/>
    <mergeCell ref="D7:D8"/>
    <mergeCell ref="E7:E8"/>
    <mergeCell ref="F7:F8"/>
    <mergeCell ref="G7:K7"/>
    <mergeCell ref="B6:T6"/>
    <mergeCell ref="B1:T1"/>
    <mergeCell ref="B2:T2"/>
    <mergeCell ref="B3:T3"/>
    <mergeCell ref="B4:T4"/>
    <mergeCell ref="B5:T5"/>
  </mergeCells>
  <pageMargins left="0.62" right="0.4" top="1" bottom="0.72" header="0" footer="0"/>
  <pageSetup scale="68" orientation="landscape" r:id="rId1"/>
  <headerFooter alignWithMargins="0"/>
  <ignoredErrors>
    <ignoredError sqref="B22"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nidad_x0020_Acad_x00e9_mica xmlns="f4333721-4299-40cb-9f5b-738153626679">13</Unidad_x0020_Acad_x00e9_mica>
    <Modalidad xmlns="f4333721-4299-40cb-9f5b-738153626679">1</Modalidad>
    <Variable xmlns="f4333721-4299-40cb-9f5b-738153626679">21</Variable>
    <Periodo xmlns="f4333721-4299-40cb-9f5b-738153626679" xsi:nil="true"/>
    <Versi_x00f3_n_x002e_ xmlns="f4333721-4299-40cb-9f5b-738153626679">1</Versi_x00f3_n_x002e_>
    <_dlc_DocId xmlns="1ff709fa-6d6a-449e-a9ef-a200e2783c0e">5CJVHRM7X7WS-1308-3171</_dlc_DocId>
    <_dlc_DocIdUrl xmlns="1ff709fa-6d6a-449e-a9ef-a200e2783c0e">
      <Url>https://portalservicios.unisabana.edu.co/cius/_layouts/15/DocIdRedir.aspx?ID=5CJVHRM7X7WS-1308-3171</Url>
      <Description>5CJVHRM7X7WS-1308-3171</Description>
    </_dlc_DocIdUrl>
  </documentManagement>
</p:properties>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 2 0 2 0 - 0 2 - 2 4 T 1 7 : 2 1 : 5 4 . 2 1 3 0 9 2 1 - 0 5 : 0 0 < / L a s t P r o c e s s e d T i m e > < / D a t a M o d e l i n g S a n d b o x . S e r i a l i z e d S a n d b o x E r r o r C a c h e > ] ] > < / C u s t o m C o n t e n t > < / G e m i n i > 
</file>

<file path=customXml/item5.xml>��< ? x m l   v e r s i o n = " 1 . 0 "   e n c o d i n g = " U T F - 1 6 " ? > < G e m i n i   x m l n s = " h t t p : / / g e m i n i / p i v o t c u s t o m i z a t i o n / I s S a n d b o x E m b e d d e d " > < C u s t o m C o n t e n t > < ! [ C D A T A [ y e s ] ] > < / C u s t o m C o n t e n t > < / G e m i n i > 
</file>

<file path=customXml/item6.xml>��< ? x m l   v e r s i o n = " 1 . 0 "   e n c o d i n g = " U T F - 1 6 " ? > < G e m i n i   x m l n s = " h t t p : / / g e m i n i / p i v o t c u s t o m i z a t i o n / P o w e r P i v o t V e r s i o n " > < C u s t o m C o n t e n t > < ! [ C D A T A [ 2 0 1 5 . 1 3 0 . 8 0 0 . 1 1 5 2 ] ] > < / C u s t o m C o n t e n t > < / G e m i n i > 
</file>

<file path=customXml/item7.xml>��< ? x m l   v e r s i o n = " 1 . 0 "   e n c o d i n g = " U T F - 1 6 " ? > < G e m i n i   x m l n s = " h t t p : / / g e m i n i / p i v o t c u s t o m i z a t i o n / S a n d b o x N o n E m p t y " > < C u s t o m C o n t e n t > < ! [ C D A T A [ 1 ] ] > < / C u s t o m C o n t e n t > < / G e m i n i > 
</file>

<file path=customXml/item8.xml>��< ? x m l   v e r s i o n = " 1 . 0 "   e n c o d i n g = " u t f - 1 6 " ? > < D a t a M a s h u p   x m l n s = " h t t p : / / s c h e m a s . m i c r o s o f t . c o m / D a t a M a s h u p " > A A A A A H Q K A A B Q S w M E F A A C A A g A u 7 l V U a G j U q q j A A A A 9 Q A A A B I A H A B D b 2 5 m a W c v U G F j a 2 F n Z S 5 4 b W w g o h g A K K A U A A A A A A A A A A A A A A A A A A A A A A A A A A A A h Y 9 B D o I w F E S v Q v 6 e F l E j I Z + y Y C v R x M S 4 b U q F R i i G F s v d X H g k r y B G U X c u Z 9 5 b z N y v N 0 y H p v Y u s j O q 1 Q n M S A C e 1 K I t l C 4 T 6 O 3 R j y B l u O X i x E v p j b I 2 8 W C K B C p r z z G l z j n i 5 q T t S h o G w Y w e 8 v V O V L L h 8 J H V f 9 l X 2 l i u h Q S G + 9 c Y F p J o S V a L c R L S q c N c 6 S 8 P R / a k P y V m f W 3 7 T j J p / G y D d I p I 3 x f Y A 1 B L A w Q U A A I A C A C 7 u V V 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7 l V U f 1 u M Y B v B w A A c D s A A B M A H A B G b 3 J t d W x h c y 9 T Z W N 0 a W 9 u M S 5 t I K I Y A C i g F A A A A A A A A A A A A A A A A A A A A A A A A A A A A O 1 Z z W 7 b R h C + B / A 7 L O i L 3 L g C J B Q 5 p M i B I i m F r U y q F O W m i A N i L a 4 d N j T X J a n U q e G H 6 C P 0 W B Q 5 F D n 2 F r 9 Y h 7 t L c i n + S D E K N A G o i 7 g z s 7 O z M 7 P f D j k J W a c B j d C S / 4 + + P X h 0 8 C h 5 j W P i I x e f h 3 i E n q G Q p A e P E P z s O L g k E V C M m z U J h 9 o m j k m U / k j j N + e U v h k c 3 b 6 0 8 B V 5 p v C Z y q u 7 l x q N U h B 5 d c w V H C p u c E 3 R G l + d B 9 i n C q j K Z M n Q j X G U X N D 4 S q P h 5 i p y 3 1 2 T Z M C X O 7 6 9 V Z b m b K 4 q x y g F O k r J T X p 3 j G 4 V i w 6 B Z k b p k 2 + G 2 Q x G Z A s M x k c 1 a X W T 0 h g N S N L A u v + b 1 j U t N u d h s M b r 4 P 5 D h A Y x u S C w 2 3 W A 0 X k A D H o Z 3 / 9 x A X y 0 p l f X 4 C J c 1 + v e v 0 8 3 I U W L m P q b d U o r A n d H B 4 + C q N k v c h g O h T v Z p v p o / M / R c M / D k c c 8 6 q m b m y A M c O y B w n d w f m j i m d F b k q T B p T C z K V h T G v o k H k 6 D E H y q a E / P V g m J k z P i b 3 D s 0 z W O z + n Z K g r e A j H w s Y 9 8 g k K M l v g c R / h M j X A Y p L B N W A n W S T d r O L Q 4 R F 8 j n a 4 3 V x D b 5 K x q w 9 l E 9 8 4 m O C E J U n / e J C n 2 c a I c F Q k A Z u A E X Q R h G m e c c Z k D S x L C n h z 6 a x F 5 R P D 6 N R q w r H o F c k q x 7 8 z I 6 r L D m z C 5 U Y 7 K h W x Y I I H g Z P k E D 7 9 s A m 7 K 1 n o 8 4 Z J B g 2 X H t 4 r I X w i c k h m h 3 J X 6 F + C v z B X B b y C N 8 G V M L u G h V K / 6 P t c 9 a L c F 1 C 5 T c j 1 S x F b 5 u S o O V H F 8 j n Y t O 2 p e t 8 X G f N n h p y z c s o d R u 0 P b T A W / 5 s t L / l w S R G 6 u c e R D N F H O L 3 Q b j M W e d 3 l 1 V N 3 f r a L j l O 3 5 + y D y F X Y w B X e Y c / I x l 2 h N 1 s Z c b b G 8 S F 5 Z N 0 v i 5 W t C U m V n S M f N I d 0 2 S V g / z h f k M + C g X N G U P C c Y j n 5 S G p F t e I + g 1 k 7 l r q C O 8 6 C O O 0 M 6 f l B A x / I m 4 U z e f / C D S w o Q E K I c E D K J w 0 F 4 c S Q T j A x 8 2 N O U r F 9 j x j e j A B A s o 2 W g X 5 C y i 0 Q p A M W n s V A W A O B f 4 7 B Q r 8 Y E I x D C K b k E U B z V G L H g o H H B m s W b a 1 o R L A Y a n L G Y I o 0 m 3 O L c e v Q Y t e 3 S i F K G 0 t M g w t l t B L Y y f a c 4 h O s t 2 w L A O O B h R g N U z 0 T V N f b v / 7 z K r M o R O e P O 5 + q p 8 V X 5 x B 7 Z P S T A l S v i d B 6 j U X l 8 x s M 2 C z m 3 F g 1 O L m P C x 0 2 R 4 Z x 6 f D i 9 O 0 r S 4 k 2 x a m B X I y Y J F H H b m r R F 2 o 4 h Z + 0 R S e G Q l n h y b l N U O a c 7 t l y m j L A 8 l g h t 0 R Y B z m N e q V Q a D v V W u T J u K F d Y / Z N 8 e f V J 7 X r b V Z + I j d b q E z T + z y u U U V + h 9 B V K X 6 F 8 f h W K Z Z 9 M H I N d 6 I 5 5 Y j i e u j D m c 1 O 3 m Z g x W 1 m 6 X a H x C U i z T x Z z w 2 U k U z c s 1 5 y a m q q Z t p V R H H v u L V T H N T V z o V o u 0 2 8 s X R V 0 G d k 8 l e t a W a a u 6 p 6 q q b p x A t O 5 G f b M U U / Y s 2 4 4 5 q m Q d c 2 F 7 Q F T X 2 l 8 V f n Z N d 3 V v M q e G t p z 1 X O M m b l 0 H Y k i y 6 j 3 v 9 t I J j j G 1 H A M S z N V b 2 J O 5 m Z m y l Q Y x u z 3 X O N F L n o K m h n H X C 4 t / j 9 h / 5 r q G j P b A S W L F S i x d O O F l y 3 F Z L I R 8 5 N n g m M c i z 2 r c z 7 f 9 H 5 Y Z W 4 r h t z b X q G R R U W z F 6 u l L C k o T c K w / P e e 6 r F Y g I t Y + a X O b Q d W 1 0 + 9 i W 2 x u G U x r k m 4 t q v O 2 0 Q 0 C C s P 3 s q 1 H W M p y S 1 L Z + d E t l 9 5 u m p Z t i e 5 U L d N e b h Q Z 6 a l e l N T e E a M T Q s S S l A c + y f Y q q 2 b s 3 L I 0 k D K N U Y V o R W 5 p t m 2 o 4 M u 3 X a q u S D 4 c t Z W + D N n B Q n I p p f D 7 R x X H U O t r J o R U G Y N h A T 8 g D i c r i Y o Z z h 7 c L x R k 6 p x 6 4 Q O j s d 4 8 x C / J Y h V V I 9 R / u U H y g D p 4 8 / e B f n H v y y a E B 9 q n o / / P M 2 q n W s a R / Q y x h f 3 7 z F K N l A p A 7 S B 8 k m I 1 2 / Q S R D H N J Z r 8 x K B R D n a g E O M 0 Y R G s o o K J o k C v I Z M n N 6 E T 6 L G r a O U K G I b s C o 3 u E Q s T p F x S 1 S v 2 + h V T N 2 i N C C Z e P u o 4 Z l M r 8 v X s E 3 s v A P h J A + U O J d P K 8 6 m 8 K z A v H w 0 k U Z d + C f k O 1 A w 1 1 j B w p L Y i I g 8 P + q 4 K N P b J z Z g p H i l 2 Y m U s l w n X u a e 6 U Z N O a S t 2 C n i u 4 W g I v O q O C q y b A t N K 1 Q J U 4 u c l J F V J h b 4 W j k r M t 5 V z k o r 1 l a k W h G X S 2 3 h r k x s P s E 1 D C 7 J d S T m C d K O x x 1 8 b 9 S u f L x j 8 k 6 + J 0 n s g 9 Y P f 9 F + I H 5 / y n v 2 o a J t s B / T w y e o / C p e f e V s 7 t 3 w 4 t Y C O e J / R 4 N o 8 C k N h h 1 f f + A G 6 n z / L 6 f L B + I u K z a 7 p o F j M 0 u z 9 5 P h n F y k 9 i Y l c U s R 3 6 2 o o 7 j P 3 + l 3 m n L 7 0 E P U e q P u v j / a 7 9 a W S 3 D 7 y u P 9 q K 6 d D R t 3 t f + U b f P 2 m d n g k X 2 m d f l r r / k N 3 t x n X s 3 X + 0 3 a i k T 7 K e / O v K 0 W 7 a e 0 B V s b u Z / 1 t 7 e + N 9 h / e e u / v P V f 3 v r e I P s a 0 / c G p f f w v j f 4 B f Y G D 7 s L p i + 0 T O l b h H 2 h 0 h c q f a H S t w h Z O d W 3 C F n Z 1 L c I + x Z h 3 y L s W 4 R 9 i 7 B v E f Y t w r 5 F + H m 2 C N t f u W t t w g e 0 H H Z 3 C / f 5 I t A 3 D f u m Y d 8 0 f G j T 8 F 9 Q S w E C L Q A U A A I A C A C 7 u V V R o a N S q q M A A A D 1 A A A A E g A A A A A A A A A A A A A A A A A A A A A A Q 2 9 u Z m l n L 1 B h Y 2 t h Z 2 U u e G 1 s U E s B A i 0 A F A A C A A g A u 7 l V U Q / K 6 a u k A A A A 6 Q A A A B M A A A A A A A A A A A A A A A A A 7 w A A A F t D b 2 5 0 Z W 5 0 X 1 R 5 c G V z X S 5 4 b W x Q S w E C L Q A U A A I A C A C 7 u V V R / W 4 x g G 8 H A A B w O w A A E w A A A A A A A A A A A A A A A A D g A Q A A R m 9 y b X V s Y X M v U 2 V j d G l v b j E u b V B L B Q Y A A A A A A w A D A M I A A A C c 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d z Q A A A A A A A H v N 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Y 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V n Y W N p w 7 N u 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S Z W x h d G l v b n N o a X B J b m Z v Q 2 9 u d G F p b m V y I i B W Y W x 1 Z T 0 i c 3 s m c X V v d D t j b 2 x 1 b W 5 D b 3 V u d C Z x d W 9 0 O z o 3 L C Z x d W 9 0 O 2 t l e U N v b H V t b k 5 h b W V z J n F 1 b 3 Q 7 O l t d L C Z x d W 9 0 O 3 F 1 Z X J 5 U m V s Y X R p b 2 5 z a G l w c y Z x d W 9 0 O z p b X S w m c X V v d D t j b 2 x 1 b W 5 J Z G V u d G l 0 a W V z J n F 1 b 3 Q 7 O l s m c X V v d D t T Z W N 0 a W 9 u M S 9 U Y W J s Y T E v V G l w b y B j Y W 1 i a W F k b y 5 7 U 0 l H T E E s M H 0 m c X V v d D s s J n F 1 b 3 Q 7 U 2 V j d G l v b j E v V G F i b G E x L 1 R p c G 8 g Y 2 F t Y m l h Z G 8 u e 0 5 v L i w x f S Z x d W 9 0 O y w m c X V v d D t T Z W N 0 a W 9 u M S 9 U Y W J s Y T E v V G l w b y B j Y W 1 i a W F k b y 5 7 V G l w b y A o M i k s M n 0 m c X V v d D s s J n F 1 b 3 Q 7 U 2 V j d G l v b j E v V G F i b G E x L 1 R p c G 8 g Y 2 F t Y m l h Z G 8 u e 0 F 1 d G 9 y I C h l c y k s M 3 0 m c X V v d D s s J n F 1 b 3 Q 7 U 2 V j d G l v b j E v V G F i b G E x L 1 R p c G 8 g Y 2 F t Y m l h Z G 8 u e 0 H D s W 8 s N H 0 m c X V v d D s s J n F 1 b 3 Q 7 U 2 V j d G l v b j E v V G F i b G E x L 1 R p c G 8 g Y 2 F t Y m l h Z G 8 u e 1 B 1 Y m x p Y 2 F j a c O z b i A o c m V m Z X J l b m N p Y S B i a W J s a W 9 n c s O h Z m l j Y S B j b 2 1 w b G V 0 Y S k s N X 0 m c X V v d D s s J n F 1 b 3 Q 7 U 2 V j d G l v b j E v V G F i b G E x L 1 R p c G 8 g Y 2 F t Y m l h Z G 8 u e 1 T D r X R 1 b G 8 g U H J v Z H V j d G 8 s N n 0 m c X V v d D t d L C Z x d W 9 0 O 0 N v b H V t b k N v d W 5 0 J n F 1 b 3 Q 7 O j c s J n F 1 b 3 Q 7 S 2 V 5 Q 2 9 s d W 1 u T m F t Z X M m c X V v d D s 6 W 1 0 s J n F 1 b 3 Q 7 Q 2 9 s d W 1 u S W R l b n R p d G l l c y Z x d W 9 0 O z p b J n F 1 b 3 Q 7 U 2 V j d G l v b j E v V G F i b G E x L 1 R p c G 8 g Y 2 F t Y m l h Z G 8 u e 1 N J R 0 x B L D B 9 J n F 1 b 3 Q 7 L C Z x d W 9 0 O 1 N l Y 3 R p b 2 4 x L 1 R h Y m x h M S 9 U a X B v I G N h b W J p Y W R v L n t O b y 4 s M X 0 m c X V v d D s s J n F 1 b 3 Q 7 U 2 V j d G l v b j E v V G F i b G E x L 1 R p c G 8 g Y 2 F t Y m l h Z G 8 u e 1 R p c G 8 g K D I p L D J 9 J n F 1 b 3 Q 7 L C Z x d W 9 0 O 1 N l Y 3 R p b 2 4 x L 1 R h Y m x h M S 9 U a X B v I G N h b W J p Y W R v L n t B d X R v c i A o Z X M p L D N 9 J n F 1 b 3 Q 7 L C Z x d W 9 0 O 1 N l Y 3 R p b 2 4 x L 1 R h Y m x h M S 9 U a X B v I G N h b W J p Y W R v L n t B w 7 F v L D R 9 J n F 1 b 3 Q 7 L C Z x d W 9 0 O 1 N l Y 3 R p b 2 4 x L 1 R h Y m x h M S 9 U a X B v I G N h b W J p Y W R v L n t Q d W J s a W N h Y 2 n D s 2 4 g K H J l Z m V y Z W 5 j a W E g Y m l i b G l v Z 3 L D o W Z p Y 2 E g Y 2 9 t c G x l d G E p L D V 9 J n F 1 b 3 Q 7 L C Z x d W 9 0 O 1 N l Y 3 R p b 2 4 x L 1 R h Y m x h M S 9 U a X B v I G N h b W J p Y W R v L n t U w 6 1 0 d W x v I F B y b 2 R 1 Y 3 R v L D Z 9 J n F 1 b 3 Q 7 X S w m c X V v d D t S Z W x h d G l v b n N o a X B J b m Z v J n F 1 b 3 Q 7 O l t d f S I g L z 4 8 R W 5 0 c n k g V H l w Z T 0 i R m l s b F N 0 Y X R 1 c y I g V m F s d W U 9 I n N D b 2 1 w b G V 0 Z S I g L z 4 8 R W 5 0 c n k g V H l w Z T 0 i R m l s b E N v b H V t b k 5 h b W V z I i B W Y W x 1 Z T 0 i c 1 s m c X V v d D t T S U d M Q S Z x d W 9 0 O y w m c X V v d D t O b y 4 m c X V v d D s s J n F 1 b 3 Q 7 V G l w b y A o M i k m c X V v d D s s J n F 1 b 3 Q 7 Q X V 0 b 3 I g K G V z K S Z x d W 9 0 O y w m c X V v d D t B w 7 F v J n F 1 b 3 Q 7 L C Z x d W 9 0 O 1 B 1 Y m x p Y 2 F j a c O z b i A o c m V m Z X J l b m N p Y S B i a W J s a W 9 n c s O h Z m l j Y S B j b 2 1 w b G V 0 Y S k m c X V v d D s s J n F 1 b 3 Q 7 V M O t d H V s b y B Q c m 9 k d W N 0 b y Z x d W 9 0 O 1 0 i I C 8 + P E V u d H J 5 I F R 5 c G U 9 I k Z p b G x D b 2 x 1 b W 5 U e X B l c y I g V m F s d W U 9 I n N C Z 0 1 H Q m d N R 0 J n P T 0 i I C 8 + P E V u d H J 5 I F R 5 c G U 9 I k Z p b G x M Y X N 0 V X B k Y X R l Z C I g V m F s d W U 9 I m Q y M D I w L T A y L T I 0 V D I x O j M w O j E 1 L j c 3 M D k x M D R a I i A v P j x F b n R y e S B U e X B l P S J G a W x s R X J y b 3 J D b 3 V u d C I g V m F s d W U 9 I m w 2 I i A v P j x F b n R y e S B U e X B l P S J G a W x s R X J y b 3 J D b 2 R l I i B W Y W x 1 Z T 0 i c 1 V u a 2 5 v d 2 4 i I C 8 + P E V u d H J 5 I F R 5 c G U 9 I k Z p b G x D b 3 V u d C I g V m F s d W U 9 I m w x N D M 4 I i A v P j x F b n R y e S B U e X B l P S J B Z G R l Z F R v R G F 0 Y U 1 v Z G V s I i B W Y W x 1 Z T 0 i b D E i I C 8 + P C 9 T d G F i b G V F b n R y a W V z P j w v S X R l b T 4 8 S X R l b T 4 8 S X R l b U x v Y 2 F 0 a W 9 u P j x J d G V t V H l w Z T 5 G b 3 J t d W x h P C 9 J d G V t V H l w Z T 4 8 S X R l b V B h d G g + U 2 V j d G l v b j E v V G F i b G E x L 0 9 y a W d l b j w v S X R l b V B h d G g + P C 9 J d G V t T G 9 j Y X R p b 2 4 + P F N 0 Y W J s Z U V u d H J p Z X M g L z 4 8 L 0 l 0 Z W 0 + P E l 0 Z W 0 + P E l 0 Z W 1 M b 2 N h d G l v b j 4 8 S X R l b V R 5 c G U + R m 9 y b X V s Y T w v S X R l b V R 5 c G U + P E l 0 Z W 1 Q Y X R o P l N l Y 3 R p b 2 4 x L 1 R h Y m x h M S 9 U a X B v J T I w Y 2 F t Y m l h Z G 8 8 L 0 l 0 Z W 1 Q Y X R o P j w v S X R l b U x v Y 2 F 0 a W 9 u P j x T d G F i b G V F b n R y a W V z I C 8 + P C 9 J d G V t P j x J d G V t P j x J d G V t T G 9 j Y X R p b 2 4 + P E l 0 Z W 1 U e X B l P k Z v c m 1 1 b G E 8 L 0 l 0 Z W 1 U e X B l P j x J d G V t U G F 0 a D 5 T Z W N 0 a W 9 u M S 9 U Y W J s Y T 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V n Y W N p w 7 N u 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S Z W x h d G l v b n N o a X B J b m Z v Q 2 9 u d G F p b m V y I i B W Y W x 1 Z T 0 i c 3 s m c X V v d D t j b 2 x 1 b W 5 D b 3 V u d C Z x d W 9 0 O z o 3 L C Z x d W 9 0 O 2 t l e U N v b H V t b k 5 h b W V z J n F 1 b 3 Q 7 O l t d L C Z x d W 9 0 O 3 F 1 Z X J 5 U m V s Y X R p b 2 5 z a G l w c y Z x d W 9 0 O z p b X S w m c X V v d D t j b 2 x 1 b W 5 J Z G V u d G l 0 a W V z J n F 1 b 3 Q 7 O l s m c X V v d D t T Z W N 0 a W 9 u M S 9 U Y W J s Y T E v V G l w b y B j Y W 1 i a W F k b y 5 7 U 0 l H T E E s M H 0 m c X V v d D s s J n F 1 b 3 Q 7 U 2 V j d G l v b j E v V G F i b G E x L 1 R p c G 8 g Y 2 F t Y m l h Z G 8 u e 0 5 v L i w x f S Z x d W 9 0 O y w m c X V v d D t T Z W N 0 a W 9 u M S 9 U Y W J s Y T E v V G l w b y B j Y W 1 i a W F k b y 5 7 V G l w b y A o M i k s M n 0 m c X V v d D s s J n F 1 b 3 Q 7 U 2 V j d G l v b j E v V G F i b G E x L 1 R p c G 8 g Y 2 F t Y m l h Z G 8 u e 0 F 1 d G 9 y I C h l c y k s M 3 0 m c X V v d D s s J n F 1 b 3 Q 7 U 2 V j d G l v b j E v V G F i b G E x L 1 R p c G 8 g Y 2 F t Y m l h Z G 8 u e 0 H D s W 8 s N H 0 m c X V v d D s s J n F 1 b 3 Q 7 U 2 V j d G l v b j E v V G F i b G E x L 1 R p c G 8 g Y 2 F t Y m l h Z G 8 u e 1 B 1 Y m x p Y 2 F j a c O z b i A o c m V m Z X J l b m N p Y S B i a W J s a W 9 n c s O h Z m l j Y S B j b 2 1 w b G V 0 Y S k s N X 0 m c X V v d D s s J n F 1 b 3 Q 7 U 2 V j d G l v b j E v V G F i b G E x L 1 R p c G 8 g Y 2 F t Y m l h Z G 8 u e 1 T D r X R 1 b G 8 g U H J v Z H V j d G 8 s N n 0 m c X V v d D t d L C Z x d W 9 0 O 0 N v b H V t b k N v d W 5 0 J n F 1 b 3 Q 7 O j c s J n F 1 b 3 Q 7 S 2 V 5 Q 2 9 s d W 1 u T m F t Z X M m c X V v d D s 6 W 1 0 s J n F 1 b 3 Q 7 Q 2 9 s d W 1 u S W R l b n R p d G l l c y Z x d W 9 0 O z p b J n F 1 b 3 Q 7 U 2 V j d G l v b j E v V G F i b G E x L 1 R p c G 8 g Y 2 F t Y m l h Z G 8 u e 1 N J R 0 x B L D B 9 J n F 1 b 3 Q 7 L C Z x d W 9 0 O 1 N l Y 3 R p b 2 4 x L 1 R h Y m x h M S 9 U a X B v I G N h b W J p Y W R v L n t O b y 4 s M X 0 m c X V v d D s s J n F 1 b 3 Q 7 U 2 V j d G l v b j E v V G F i b G E x L 1 R p c G 8 g Y 2 F t Y m l h Z G 8 u e 1 R p c G 8 g K D I p L D J 9 J n F 1 b 3 Q 7 L C Z x d W 9 0 O 1 N l Y 3 R p b 2 4 x L 1 R h Y m x h M S 9 U a X B v I G N h b W J p Y W R v L n t B d X R v c i A o Z X M p L D N 9 J n F 1 b 3 Q 7 L C Z x d W 9 0 O 1 N l Y 3 R p b 2 4 x L 1 R h Y m x h M S 9 U a X B v I G N h b W J p Y W R v L n t B w 7 F v L D R 9 J n F 1 b 3 Q 7 L C Z x d W 9 0 O 1 N l Y 3 R p b 2 4 x L 1 R h Y m x h M S 9 U a X B v I G N h b W J p Y W R v L n t Q d W J s a W N h Y 2 n D s 2 4 g K H J l Z m V y Z W 5 j a W E g Y m l i b G l v Z 3 L D o W Z p Y 2 E g Y 2 9 t c G x l d G E p L D V 9 J n F 1 b 3 Q 7 L C Z x d W 9 0 O 1 N l Y 3 R p b 2 4 x L 1 R h Y m x h M S 9 U a X B v I G N h b W J p Y W R v L n t U w 6 1 0 d W x v I F B y b 2 R 1 Y 3 R v L D Z 9 J n F 1 b 3 Q 7 X S w m c X V v d D t S Z W x h d G l v b n N o a X B J b m Z v J n F 1 b 3 Q 7 O l t d f S I g L z 4 8 R W 5 0 c n k g V H l w Z T 0 i R m l s b F N 0 Y X R 1 c y I g V m F s d W U 9 I n N D b 2 1 w b G V 0 Z S I g L z 4 8 R W 5 0 c n k g V H l w Z T 0 i R m l s b E N v b H V t b k 5 h b W V z I i B W Y W x 1 Z T 0 i c 1 s m c X V v d D t T S U d M Q S Z x d W 9 0 O y w m c X V v d D t O b y 4 m c X V v d D s s J n F 1 b 3 Q 7 V G l w b y A o M i k m c X V v d D s s J n F 1 b 3 Q 7 Q X V 0 b 3 I g K G V z K S Z x d W 9 0 O y w m c X V v d D t B w 7 F v J n F 1 b 3 Q 7 L C Z x d W 9 0 O 1 B 1 Y m x p Y 2 F j a c O z b i A o c m V m Z X J l b m N p Y S B i a W J s a W 9 n c s O h Z m l j Y S B j b 2 1 w b G V 0 Y S k m c X V v d D s s J n F 1 b 3 Q 7 V M O t d H V s b y B Q c m 9 k d W N 0 b y Z x d W 9 0 O 1 0 i I C 8 + P E V u d H J 5 I F R 5 c G U 9 I k Z p b G x D b 2 x 1 b W 5 U e X B l c y I g V m F s d W U 9 I n N C Z 0 1 H Q m d N R 0 J n P T 0 i I C 8 + P E V u d H J 5 I F R 5 c G U 9 I k Z p b G x M Y X N 0 V X B k Y X R l Z C I g V m F s d W U 9 I m Q y M D I w L T A y L T I 0 V D I x O j M w O j E 1 L j c 3 M D k x M D R a I i A v P j x F b n R y e S B U e X B l P S J G a W x s R X J y b 3 J D b 3 V u d C I g V m F s d W U 9 I m w 2 I i A v P j x F b n R y e S B U e X B l P S J G a W x s R X J y b 3 J D b 2 R l I i B W Y W x 1 Z T 0 i c 1 V u a 2 5 v d 2 4 i I C 8 + P E V u d H J 5 I F R 5 c G U 9 I k Z p b G x D b 3 V u d C I g V m F s d W U 9 I m w x N D M 4 I i A v P j x F b n R y e S B U e X B l P S J B Z G R l Z F R v R G F 0 Y U 1 v Z G V s I i B W Y W x 1 Z T 0 i b D E i I C 8 + P C 9 T d G F i b G V F b n R y a W V z P j w v S X R l b T 4 8 S X R l b T 4 8 S X R l b U x v Y 2 F 0 a W 9 u P j x J d G V t V H l w Z T 5 G b 3 J t d W x h P C 9 J d G V t V H l w Z T 4 8 S X R l b V B h d G g + U 2 V j d G l v b j E v V G F i b G E x J T I w K D I p L 0 9 y a W d l b j w v S X R l b V B h d G g + P C 9 J d G V t T G 9 j Y X R p b 2 4 + P F N 0 Y W J s Z U V u d H J p Z X M g L z 4 8 L 0 l 0 Z W 0 + P E l 0 Z W 0 + P E l 0 Z W 1 M b 2 N h d G l v b j 4 8 S X R l b V R 5 c G U + R m 9 y b X V s Y T w v S X R l b V R 5 c G U + P E l 0 Z W 1 Q Y X R o P l N l Y 3 R p b 2 4 x L 1 R h Y m x h M S U y M C g y K S 9 U a X B v J T I w Y 2 F t Y m l h Z G 8 8 L 0 l 0 Z W 1 Q Y X R o P j w v S X R l b U x v Y 2 F 0 a W 9 u P j x T d G F i b G V F b n R y a W V z I C 8 + P C 9 J d G V t P j x J d G V t P j x J d G V t T G 9 j Y X R p b 2 4 + P E l 0 Z W 1 U e X B l P k Z v c m 1 1 b G E 8 L 0 l 0 Z W 1 U e X B l P j x J d G V t U G F 0 a D 5 T Z W N 0 a W 9 u M S 9 U Y m w x X 1 R h Y m x h X 0 F 1 e G l s a W F y X 1 B y b 3 l l Y 3 R v c 1 9 J b n Z l c 3 R p Z 2 F j a S V D M y V C M 2 4 8 L 0 l 0 Z W 1 Q Y X R o P j w v S X R l b U x v Y 2 F 0 a W 9 u P j x T d G F i b G V F b n R y a W V z P j x F b n R y e S B U e X B l P S J G a W x s Z W R D b 2 1 w b G V 0 Z V J l c 3 V s d F R v V 2 9 y a 3 N o Z W V 0 I i B W Y W x 1 Z T 0 i b D A i I C 8 + P E V u d H J 5 I F R 5 c G U 9 I k Z p b G x F b m F i b G V k I i B W Y W x 1 Z T 0 i b D A i I C 8 + P E V u d H J 5 I F R 5 c G U 9 I k Z p b G x P Y m p l Y 3 R U e X B l I i B W Y W x 1 Z T 0 i c 0 N v b m 5 l Y 3 R p b 2 5 P b m x 5 I i A v P j x F b n R y e S B U e X B l P S J G a W x s V G 9 E Y X R h T W 9 k Z W x F b m F i b G V k I i B W Y W x 1 Z T 0 i b D A i I C 8 + P E V u d H J 5 I F R 5 c G U 9 I k l z U H J p d m F 0 Z S I g V m F s d W U 9 I m w w I i A v P j x F b n R y e S B U e X B l P S J R d W V y e U l E I i B W Y W x 1 Z T 0 i c 2 Q 4 N W Z j N T A z L T E 4 Z m E t N D E 3 M y 1 h Z T l l L T B h Y z c w Z j g z O W M 1 N S I g L z 4 8 R W 5 0 c n k g V H l w Z T 0 i R m l s b E V y c m 9 y Q 2 9 k Z S I g V m F s d W U 9 I n N V b m t u b 3 d u I i A v P j x F b n R y e S B U e X B l P S J B Z G R l Z F R v R G F 0 Y U 1 v Z G V s I i B W Y W x 1 Z T 0 i b D A i I C 8 + P E V u d H J 5 I F R 5 c G U 9 I k J 1 Z m Z l c k 5 l e H R S Z W Z y Z X N o I i B W Y W x 1 Z T 0 i b D E i I C 8 + P E V u d H J 5 I F R 5 c G U 9 I l J l c 3 V s d F R 5 c G U i I F Z h b H V l P S J z V G F i b G U i I C 8 + P E V u d H J 5 I F R 5 c G U 9 I k 5 h b W V V c G R h d G V k Q W Z 0 Z X J G a W x s I i B W Y W x 1 Z T 0 i b D A i I C 8 + P E V u d H J 5 I F R 5 c G U 9 I k Z p b G x M Y X N 0 V X B k Y X R l Z C I g V m F s d W U 9 I m Q y M D I w L T E w L T I y V D A z O j I z O j A w L j A w N z E 5 M T V a I i A v P j x F b n R y e S B U e X B l P S J S Z W x h d G l v b n N o a X B J b m Z v Q 2 9 u d G F p b m V y I i B W Y W x 1 Z T 0 i c 3 s m c X V v d D t j b 2 x 1 b W 5 D b 3 V u d C Z x d W 9 0 O z o x O S w m c X V v d D t r Z X l D b 2 x 1 b W 5 O Y W 1 l c y Z x d W 9 0 O z p b X S w m c X V v d D t x d W V y e V J l b G F 0 a W 9 u c 2 h p c H M m c X V v d D s 6 W 1 0 s J n F 1 b 3 Q 7 Y 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Q 2 9 s d W 1 u Q 2 9 1 b n Q m c X V v d D s 6 M T k s J n F 1 b 3 Q 7 S 2 V 5 Q 2 9 s d W 1 u T m F t Z X M m c X V v d D s 6 W 1 0 s J n F 1 b 3 Q 7 Q 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U m V s Y X R p b 2 5 z a G l w S W 5 m b y Z x d W 9 0 O z p b X X 0 i I C 8 + P C 9 T d G F i b G V F b n R y a W V z P j w v S X R l b T 4 8 S X R l b T 4 8 S X R l b U x v Y 2 F 0 a W 9 u P j x J d G V t V H l w Z T 5 G b 3 J t d W x h P C 9 J d G V t V H l w Z T 4 8 S X R l b V B h d G g + U 2 V j d G l v b j E v V G J s M V 9 U Y W J s Y V 9 B d X h p b G l h c l 9 Q c m 9 5 Z W N 0 b 3 N f S W 5 2 Z X N 0 a W d h Y 2 k l Q z M l Q j N u L 0 9 y a W d l b j w v S X R l b V B h d G g + P C 9 J d G V t T G 9 j Y X R p b 2 4 + P F N 0 Y W J s Z U V u d H J p Z X M g L z 4 8 L 0 l 0 Z W 0 + P E l 0 Z W 0 + P E l 0 Z W 1 M b 2 N h d G l v b j 4 8 S X R l b V R 5 c G U + R m 9 y b X V s Y T w v S X R l b V R 5 c G U + P E l 0 Z W 1 Q Y X R o P l N l Y 3 R p b 2 4 x L 1 R i b D F f V G F i b G F f Q X V 4 a W x p Y X J f U H J v e W V j d G 9 z X 0 l u d m V z d G l n Y W N p J U M z J U I z b i 9 G a W x h c y U y M G Z p b H R y Y W R h c z I 8 L 0 l 0 Z W 1 Q Y X R o P j w v S X R l b U x v Y 2 F 0 a W 9 u P j x T d G F i b G V F b n R y a W V z I C 8 + P C 9 J d G V t P j x J d G V t P j x J d G V t T G 9 j Y X R p b 2 4 + P E l 0 Z W 1 U e X B l P k Z v c m 1 1 b G E 8 L 0 l 0 Z W 1 U e X B l P j x J d G V t U G F 0 a D 5 T Z W N 0 a W 9 u M S 9 U Y m w x X 1 R h Y m x h X 0 F 1 e G l s a W F y X 1 B y b 3 l l Y 3 R v c 1 9 J b n Z l c 3 R p Z 2 F j a S V D M y V C M 2 4 v T 3 R y Y X M l M j B j b 2 x 1 b W 5 h c y U y M H F 1 a X R h Z G F z P C 9 J d G V t U G F 0 a D 4 8 L 0 l 0 Z W 1 M b 2 N h d G l v b j 4 8 U 3 R h Y m x l R W 5 0 c m l l c y A v P j w v S X R l b T 4 8 S X R l b T 4 8 S X R l b U x v Y 2 F 0 a W 9 u P j x J d G V t V H l w Z T 5 G b 3 J t d W x h P C 9 J d G V t V H l w Z T 4 8 S X R l b V B h d G g + U 2 V j d G l v b j E v V G J s M V 9 U Y W J s Y V 9 B d X h p b G l h c l 9 Q c m 9 5 Z W N 0 b 3 N f S W 5 2 Z X N 0 a W d h Y 2 k l Q z M l Q j N u L 1 B l c n N v b m F s a X p h Z G E l M j B h Z 3 J l Z 2 F k Y T w v S X R l b V B h d G g + P C 9 J d G V t T G 9 j Y X R p b 2 4 + P F N 0 Y W J s Z U V u d H J p Z X M g L z 4 8 L 0 l 0 Z W 0 + P E l 0 Z W 0 + P E l 0 Z W 1 M b 2 N h d G l v b j 4 8 S X R l b V R 5 c G U + R m 9 y b X V s Y T w v S X R l b V R 5 c G U + P E l 0 Z W 1 Q Y X R o P l N l Y 3 R p b 2 4 x L 1 R i b D F f V G F i b G F f Q X V 4 a W x p Y X J f U H J v e W V j d G 9 z X 0 l u d m V z d G l n Y W N p J U M z J U I z b i 9 Q Z X J z b 2 5 h b G l 6 Y W R h J T I w Y W d y Z W d h Z G E x P C 9 J d G V t U G F 0 a D 4 8 L 0 l 0 Z W 1 M b 2 N h d G l v b j 4 8 U 3 R h Y m x l R W 5 0 c m l l c y A v P j w v S X R l b T 4 8 S X R l b T 4 8 S X R l b U x v Y 2 F 0 a W 9 u P j x J d G V t V H l w Z T 5 G b 3 J t d W x h P C 9 J d G V t V H l w Z T 4 8 S X R l b V B h d G g + U 2 V j d G l v b j E v V G J s M V 9 U Y W J s Y V 9 B d X h p b G l h c l 9 Q c m 9 5 Z W N 0 b 3 N f S W 5 2 Z X N 0 a W d h Y 2 k l Q z M l Q j N u L 0 9 0 c m F z J T I w Y 2 9 s d W 1 u Y X M l M j B x d W l 0 Y W R h c z E 8 L 0 l 0 Z W 1 Q Y X R o P j w v S X R l b U x v Y 2 F 0 a W 9 u P j x T d G F i b G V F b n R y a W V z I C 8 + P C 9 J d G V t P j x J d G V t P j x J d G V t T G 9 j Y X R p b 2 4 + P E l 0 Z W 1 U e X B l P k Z v c m 1 1 b G E 8 L 0 l 0 Z W 1 U e X B l P j x J d G V t U G F 0 a D 5 T Z W N 0 a W 9 u M S 9 U Y m w x X 1 R h Y m x h X 0 F 1 e G l s a W F y X 1 B y b 3 l l Y 3 R v c 1 9 J b n Z l c 3 R p Z 2 F j a S V D M y V C M 2 4 v U 2 U l M j B l e H B h b m R p J U M z J U I z J T I w U 3 R l c D E u M T w v S X R l b V B h d G g + P C 9 J d G V t T G 9 j Y X R p b 2 4 + P F N 0 Y W J s Z U V u d H J p Z X M g L z 4 8 L 0 l 0 Z W 0 + P E l 0 Z W 0 + P E l 0 Z W 1 M b 2 N h d G l v b j 4 8 S X R l b V R 5 c G U + R m 9 y b X V s Y T w v S X R l b V R 5 c G U + P E l 0 Z W 1 Q Y X R o P l N l Y 3 R p b 2 4 x L 1 R i b D F f V G F i b G F f Q X V 4 a W x p Y X J f U H J v e W V j d G 9 z X 0 l u d m V z d G l n Y W N p J U M z J U I z b i 9 G a W x h c y U y M G Z p b H R y Y W R h c z w v S X R l b V B h d G g + P C 9 J d G V t T G 9 j Y X R p b 2 4 + P F N 0 Y W J s Z U V u d H J p Z X M g L z 4 8 L 0 l 0 Z W 0 + P E l 0 Z W 0 + P E l 0 Z W 1 M b 2 N h d G l v b j 4 8 S X R l b V R 5 c G U + R m 9 y b X V s Y T w v S X R l b V R 5 c G U + P E l 0 Z W 1 Q Y X R o P l N l Y 3 R p b 2 4 x L 1 R i b D F f V G F i b G F f Q X V 4 a W x p Y X J f U H J v e W V j d G 9 z X 0 l u d m V z d G l n Y W N p J U M z J U I z b i 9 Q Z X J z b 2 5 h b G l 6 Y W R h J T I w Y W d y Z W d h Z G E y P C 9 J d G V t U G F 0 a D 4 8 L 0 l 0 Z W 1 M b 2 N h d G l v b j 4 8 U 3 R h Y m x l R W 5 0 c m l l c y A v P j w v S X R l b T 4 8 S X R l b T 4 8 S X R l b U x v Y 2 F 0 a W 9 u P j x J d G V t V H l w Z T 5 G b 3 J t d W x h P C 9 J d G V t V H l w Z T 4 8 S X R l b V B h d G g + U 2 V j d G l v b j E v V G J s M V 9 U Y W J s Y V 9 B d X h p b G l h c l 9 Q c m 9 5 Z W N 0 b 3 N f S W 5 2 Z X N 0 a W d h Y 2 k l Q z M l Q j N u L 0 9 0 c m F z J T I w Y 2 9 s d W 1 u Y X M l M j B x d W l 0 Y W R h c z I 8 L 0 l 0 Z W 1 Q Y X R o P j w v S X R l b U x v Y 2 F 0 a W 9 u P j x T d G F i b G V F b n R y a W V z I C 8 + P C 9 J d G V t P j x J d G V t P j x J d G V t T G 9 j Y X R p b 2 4 + P E l 0 Z W 1 U e X B l P k Z v c m 1 1 b G E 8 L 0 l 0 Z W 1 U e X B l P j x J d G V t U G F 0 a D 5 T Z W N 0 a W 9 u M S 9 U Y m w x X 1 R h Y m x h X 0 F 1 e G l s a W F y X 1 B y b 3 l l Y 3 R v c 1 9 J b n Z l c 3 R p Z 2 F j a S V D M y V C M 2 4 v U 2 U l M j B l e H B h b m R p J U M z J U I z J T I w U 3 R l c D I 8 L 0 l 0 Z W 1 Q Y X R o P j w v S X R l b U x v Y 2 F 0 a W 9 u P j x T d G F i b G V F b n R y a W V z I C 8 + P C 9 J d G V t P j x J d G V t P j x J d G V t T G 9 j Y X R p b 2 4 + P E l 0 Z W 1 U e X B l P k Z v c m 1 1 b G E 8 L 0 l 0 Z W 1 U e X B l P j x J d G V t U G F 0 a D 5 T Z W N 0 a W 9 u M S 9 U Y m w y X 1 R h Y m x h X 0 F 1 e G l s a W F y X 1 B y b 2 R 1 Y 3 R v c z w v S X R l b V B h d G g + P C 9 J d G V t T G 9 j Y X R p b 2 4 + P F N 0 Y W J s Z U V u d H J p Z X M + P E V u d H J 5 I F R 5 c G U 9 I k Z p b G x l Z E N v b X B s Z X R l U m V z d W x 0 V G 9 X b 3 J r c 2 h l Z X Q i I F Z h b H V l P S J s M C I g L z 4 8 R W 5 0 c n k g V H l w Z T 0 i R m l s b E V u Y W J s Z W Q i I F Z h b H V l P S J s M C I g L z 4 8 R W 5 0 c n k g V H l w Z T 0 i R m l s b E 9 i a m V j d F R 5 c G U i I F Z h b H V l P S J z Q 2 9 u b m V j d G l v b k 9 u b H k i I C 8 + P E V u d H J 5 I F R 5 c G U 9 I k Z p b G x U b 0 R h d G F N b 2 R l b E V u Y W J s Z W Q i I F Z h b H V l P S J s M C I g L z 4 8 R W 5 0 c n k g V H l w Z T 0 i S X N Q c m l 2 Y X R l I i B W Y W x 1 Z T 0 i b D A i I C 8 + P E V u d H J 5 I F R 5 c G U 9 I k x v Y W R l Z F R v Q W 5 h b H l z a X N T Z X J 2 a W N l c y I g V m F s d W U 9 I m w w I i A v P j x F b n R y e S B U e X B l P S J G a W x s R X J y b 3 J D b 2 R l I i B W Y W x 1 Z T 0 i c 1 V u a 2 5 v d 2 4 i I C 8 + P E V u d H J 5 I F R 5 c G U 9 I k F k Z G V k V G 9 E Y X R h T W 9 k Z W w i I F Z h b H V l P S J s M C I g L z 4 8 R W 5 0 c n k g V H l w Z T 0 i Q n V m Z m V y T m V 4 d F J l Z n J l c 2 g i I F Z h b H V l P S J s M S I g L z 4 8 R W 5 0 c n k g V H l w Z T 0 i U m V z d W x 0 V H l w Z S I g V m F s d W U 9 I n N U Y W J s Z S I g L z 4 8 R W 5 0 c n k g V H l w Z T 0 i T m F t Z V V w Z G F 0 Z W R B Z n R l c k Z p b G w i I F Z h b H V l P S J s M S I g L z 4 8 R W 5 0 c n k g V H l w Z T 0 i R m l s b E x h c 3 R V c G R h d G V k I i B W Y W x 1 Z T 0 i Z D I w M j A t M T A t M j J U M D M 6 M j M 6 M D A u M D Q 2 M D g 3 M V o i I C 8 + P E V u d H J 5 I F R 5 c G U 9 I l J l b G F 0 a W 9 u c 2 h p c E l u Z m 9 D b 2 5 0 Y W l u Z X I i I F Z h b H V l P S J z e y Z x d W 9 0 O 2 N v b H V t b k N v d W 5 0 J n F 1 b 3 Q 7 O j E 5 L C Z x d W 9 0 O 2 t l e U N v b H V t b k 5 h b W V z J n F 1 b 3 Q 7 O l t d L C Z x d W 9 0 O 3 F 1 Z X J 5 U m V s Y X R p b 2 5 z a G l w c y Z x d W 9 0 O z p b X S w m c X V v d D t j 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D b 2 x 1 b W 5 D b 3 V u d C Z x d W 9 0 O z o x O S w m c X V v d D t L Z X l D b 2 x 1 b W 5 O Y W 1 l c y Z x d W 9 0 O z p b X S w m c X V v d D t D 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S Z W x h d G l v b n N o a X B J b m Z v J n F 1 b 3 Q 7 O l t d f S I g L z 4 8 L 1 N 0 Y W J s Z U V u d H J p Z X M + P C 9 J d G V t P j x J d G V t P j x J d G V t T G 9 j Y X R p b 2 4 + P E l 0 Z W 1 U e X B l P k Z v c m 1 1 b G E 8 L 0 l 0 Z W 1 U e X B l P j x J d G V t U G F 0 a D 5 T Z W N 0 a W 9 u M S 9 U Y m w y X 1 R h Y m x h X 0 F 1 e G l s a W F y X 1 B y b 2 R 1 Y 3 R v c y 9 P c m l n Z W 4 8 L 0 l 0 Z W 1 Q Y X R o P j w v S X R l b U x v Y 2 F 0 a W 9 u P j x T d G F i b G V F b n R y a W V z I C 8 + P C 9 J d G V t P j x J d G V t P j x J d G V t T G 9 j Y X R p b 2 4 + P E l 0 Z W 1 U e X B l P k Z v c m 1 1 b G E 8 L 0 l 0 Z W 1 U e X B l P j x J d G V t U G F 0 a D 5 T Z W N 0 a W 9 u M S 9 U Y m w y X 1 R h Y m x h X 0 F 1 e G l s a W F y X 1 B y b 2 R 1 Y 3 R v c y 9 G a W x h c y U y M G Z p b H R y Y W R h c z E 8 L 0 l 0 Z W 1 Q Y X R o P j w v S X R l b U x v Y 2 F 0 a W 9 u P j x T d G F i b G V F b n R y a W V z I C 8 + P C 9 J d G V t P j x J d G V t P j x J d G V t T G 9 j Y X R p b 2 4 + P E l 0 Z W 1 U e X B l P k Z v c m 1 1 b G E 8 L 0 l 0 Z W 1 U e X B l P j x J d G V t U G F 0 a D 5 T Z W N 0 a W 9 u M S 9 U Y m w y X 1 R h Y m x h X 0 F 1 e G l s a W F y X 1 B y b 2 R 1 Y 3 R v c y 9 P d H J h c y U y M G N v b H V t b m F z J T I w c X V p d G F k Y X M 8 L 0 l 0 Z W 1 Q Y X R o P j w v S X R l b U x v Y 2 F 0 a W 9 u P j x T d G F i b G V F b n R y a W V z I C 8 + P C 9 J d G V t P j x J d G V t P j x J d G V t T G 9 j Y X R p b 2 4 + P E l 0 Z W 1 U e X B l P k Z v c m 1 1 b G E 8 L 0 l 0 Z W 1 U e X B l P j x J d G V t U G F 0 a D 5 T Z W N 0 a W 9 u M S 9 U Y m w y X 1 R h Y m x h X 0 F 1 e G l s a W F y X 1 B y b 2 R 1 Y 3 R v c y 9 Q Z X J z b 2 5 h b G l 6 Y W R h J T I w Y W d y Z W d h Z G E 8 L 0 l 0 Z W 1 Q Y X R o P j w v S X R l b U x v Y 2 F 0 a W 9 u P j x T d G F i b G V F b n R y a W V z I C 8 + P C 9 J d G V t P j x J d G V t P j x J d G V t T G 9 j Y X R p b 2 4 + P E l 0 Z W 1 U e X B l P k Z v c m 1 1 b G E 8 L 0 l 0 Z W 1 U e X B l P j x J d G V t U G F 0 a D 5 T Z W N 0 a W 9 u M S 9 U Y m w y X 1 R h Y m x h X 0 F 1 e G l s a W F y X 1 B y b 2 R 1 Y 3 R v c y 9 Q Z X J z b 2 5 h b G l 6 Y W R h J T I w Y W d y Z W d h Z G E x P C 9 J d G V t U G F 0 a D 4 8 L 0 l 0 Z W 1 M b 2 N h d G l v b j 4 8 U 3 R h Y m x l R W 5 0 c m l l c y A v P j w v S X R l b T 4 8 S X R l b T 4 8 S X R l b U x v Y 2 F 0 a W 9 u P j x J d G V t V H l w Z T 5 G b 3 J t d W x h P C 9 J d G V t V H l w Z T 4 8 S X R l b V B h d G g + U 2 V j d G l v b j E v V G J s M l 9 U Y W J s Y V 9 B d X h p b G l h c l 9 Q c m 9 k d W N 0 b 3 M v T 3 R y Y X M l M j B j b 2 x 1 b W 5 h c y U y M H F 1 a X R h Z G F z M T w v S X R l b V B h d G g + P C 9 J d G V t T G 9 j Y X R p b 2 4 + P F N 0 Y W J s Z U V u d H J p Z X M g L z 4 8 L 0 l 0 Z W 0 + P E l 0 Z W 0 + P E l 0 Z W 1 M b 2 N h d G l v b j 4 8 S X R l b V R 5 c G U + R m 9 y b X V s Y T w v S X R l b V R 5 c G U + P E l 0 Z W 1 Q Y X R o P l N l Y 3 R p b 2 4 x L 1 R i b D J f V G F i b G F f Q X V 4 a W x p Y X J f U H J v Z H V j d G 9 z L 1 N l J T I w Z X h w Y W 5 k a S V D M y V C M y U y M F N 0 Z X A x L j E 8 L 0 l 0 Z W 1 Q Y X R o P j w v S X R l b U x v Y 2 F 0 a W 9 u P j x T d G F i b G V F b n R y a W V z I C 8 + P C 9 J d G V t P j x J d G V t P j x J d G V t T G 9 j Y X R p b 2 4 + P E l 0 Z W 1 U e X B l P k Z v c m 1 1 b G E 8 L 0 l 0 Z W 1 U e X B l P j x J d G V t U G F 0 a D 5 T Z W N 0 a W 9 u M S 9 U Y m w y X 1 R h Y m x h X 0 F 1 e G l s a W F y X 1 B y b 2 R 1 Y 3 R v c y 9 G a W x h c y U y M G Z p b H R y Y W R h c z w v S X R l b V B h d G g + P C 9 J d G V t T G 9 j Y X R p b 2 4 + P F N 0 Y W J s Z U V u d H J p Z X M g L z 4 8 L 0 l 0 Z W 0 + P E l 0 Z W 0 + P E l 0 Z W 1 M b 2 N h d G l v b j 4 8 S X R l b V R 5 c G U + R m 9 y b X V s Y T w v S X R l b V R 5 c G U + P E l 0 Z W 1 Q Y X R o P l N l Y 3 R p b 2 4 x L 1 R i b D J f V G F i b G F f Q X V 4 a W x p Y X J f U H J v Z H V j d G 9 z L 1 B l c n N v b m F s a X p h Z G E l M j B h Z 3 J l Z 2 F k Y T I 8 L 0 l 0 Z W 1 Q Y X R o P j w v S X R l b U x v Y 2 F 0 a W 9 u P j x T d G F i b G V F b n R y a W V z I C 8 + P C 9 J d G V t P j x J d G V t P j x J d G V t T G 9 j Y X R p b 2 4 + P E l 0 Z W 1 U e X B l P k Z v c m 1 1 b G E 8 L 0 l 0 Z W 1 U e X B l P j x J d G V t U G F 0 a D 5 T Z W N 0 a W 9 u M S 9 U Y m w y X 1 R h Y m x h X 0 F 1 e G l s a W F y X 1 B y b 2 R 1 Y 3 R v c y 9 P d H J h c y U y M G N v b H V t b m F z J T I w c X V p d G F k Y X M y P C 9 J d G V t U G F 0 a D 4 8 L 0 l 0 Z W 1 M b 2 N h d G l v b j 4 8 U 3 R h Y m x l R W 5 0 c m l l c y A v P j w v S X R l b T 4 8 S X R l b T 4 8 S X R l b U x v Y 2 F 0 a W 9 u P j x J d G V t V H l w Z T 5 G b 3 J t d W x h P C 9 J d G V t V H l w Z T 4 8 S X R l b V B h d G g + U 2 V j d G l v b j E v V G J s M l 9 U Y W J s Y V 9 B d X h p b G l h c l 9 Q c m 9 k d W N 0 b 3 M v U 2 U l M j B l e H B h b m R p J U M z J U I z J T I w U 3 R l c D I 8 L 0 l 0 Z W 1 Q Y X R o P j w v S X R l b U x v Y 2 F 0 a W 9 u P j x T d G F i b G V F b n R y a W V z I C 8 + P C 9 J d G V t P j x J d G V t P j x J d G V t T G 9 j Y X R p b 2 4 + P E l 0 Z W 1 U e X B l P k Z v c m 1 1 b G E 8 L 0 l 0 Z W 1 U e X B l P j x J d G V t U G F 0 a D 5 T Z W N 0 a W 9 u M S 9 D d W F k c m 8 l M j M 2 J T I w U H J v e W V j d G 9 z J T I w S W 5 2 Z X N 0 a W d h Y 2 k l Q z M l Q j N u P C 9 J d G V t U G F 0 a D 4 8 L 0 l 0 Z W 1 M b 2 N h d G l v b j 4 8 U 3 R h Y m x l R W 5 0 c m l l c z 4 8 R W 5 0 c n k g V H l w Z T 0 i R m l s b G V k Q 2 9 t c G x l d G V S Z X N 1 b H R U b 1 d v c m t z a G V l d C I g V m F s d W U 9 I m w w I i A v P j x F b n R y e S B U e X B l P S J G a W x s R W 5 h Y m x l Z C I g V m F s d W U 9 I m w w I i A v P j x F b n R y e S B U e X B l P S J G a W x s T 2 J q Z W N 0 V H l w Z S I g V m F s d W U 9 I n N D b 2 5 u Z W N 0 a W 9 u T 2 5 s e S I g L z 4 8 R W 5 0 c n k g V H l w Z T 0 i R m l s b F R v R G F 0 Y U 1 v Z G V s R W 5 h Y m x l Z C I g V m F s d W U 9 I m w x I i A v P j x F b n R y e S B U e X B l P S J J c 1 B y a X Z h d G U i I F Z h b H V l P S J s M C I g L z 4 8 R W 5 0 c n k g V H l w Z T 0 i R m l s b E N v b H V t b k 5 h b W V z I i B W Y W x 1 Z T 0 i c 1 s m c X V v d D t T d G V w M i 5 D w 7 N k a W d v I G R l b C B Q c m 9 5 Z W N 0 b y Z x d W 9 0 O y w m c X V v d D t T d G V w M i 5 c b l B y b 3 l l Y 3 R v J n F 1 b 3 Q 7 L C Z x d W 9 0 O 1 N 0 Z X A y L k V z d G F k b y Z x d W 9 0 O y w m c X V v d D t T d G V w M i 5 G Z W N o Y V x u S W 5 p Y 2 l v J n F 1 b 3 Q 7 L C Z x d W 9 0 O 1 N 0 Z X A y L k H D s W 9 c b k l u a W M u J n F 1 b 3 Q 7 L C Z x d W 9 0 O 1 N 0 Z X A y L k l u d m V z d G l n Y W R v c l x u U H J p b m N p c G F s J n F 1 b 3 Q 7 L C Z x d W 9 0 O 1 N 0 Z X A y L l x u Q X J l Y S B l c 3 R h d G V n a W N h M S Z x d W 9 0 O y w m c X V v d D t T d G V w M i 5 c b k F y Z W E g Z X N 0 c m F 0 Z W d p Y 2 E g M i Z x d W 9 0 O y w m c X V v d D t T d G V w M i 5 c b k d y d X B v J n F 1 b 3 Q 7 L C Z x d W 9 0 O 1 N 0 Z X A y L l x u Q X J l Y S Z x d W 9 0 O y w m c X V v d D t T d G V w M i 5 c b k N l b n R y b y B D b 3 N 0 b y Z x d W 9 0 O y w m c X V v d D t T d G V w M i 5 Q c m 9 5 Z W N 0 b y A r I E P D s 2 R p Z 2 8 g Z G V s I F B y b 3 l l Y 3 R v J n F 1 b 3 Q 7 L C Z x d W 9 0 O 1 N 0 Z X A y L k V u d G l k Y W Q g R m l u Y W 5 j a W F k b 3 J h J n F 1 b 3 Q 7 L C Z x d W 9 0 O 1 N 0 Z X A y L l Z h b G 9 y I E l u d m V y c 2 n D s 2 4 m c X V v d D s s J n F 1 b 3 Q 7 U 3 R l c D I u V W 5 p Z G F k I E F j Y W T D q W 1 p Y 2 E g Q W p 1 c 3 R h Z G E m c X V v d D s s J n F 1 b 3 Q 7 U 3 R l c D I u T E x B V k U q J n F 1 b 3 Q 7 L C Z x d W 9 0 O 1 N 0 Z X A y L k x M Q V Z F K i o m c X V v d D s s J n F 1 b 3 Q 7 U 3 R l c D I u V G l w b y B k Z S B J b n Z l c n N p w 7 N u K i o m c X V v d D s s J n F 1 b 3 Q 7 U 3 R l c D I u Q 2 9 s d W 1 u M S Z x d W 9 0 O y w m c X V v d D t U Y m w y X 1 R h Y m x h X 0 F 1 e G l s a W F y X 1 B y b 2 R 1 Y 3 R v c y 5 T d G V w M i 5 H U l V Q T 1 9 D T 0 9 S R C Z x d W 9 0 O y w m c X V v d D t U Y m w y X 1 R h Y m x h X 0 F 1 e G l s a W F y X 1 B y b 2 R 1 Y 3 R v c y 5 T d G V w M i 5 H U l V Q T 1 9 Q Q V J U S U N J U E F O V E U m c X V v d D s s J n F 1 b 3 Q 7 V G J s M l 9 U Y W J s Y V 9 B d X h p b G l h c l 9 Q c m 9 k d W N 0 b 3 M u U 3 R l c D I u T k 9 N Q l J F I E N P T V B M R V R P J n F 1 b 3 Q 7 L C Z x d W 9 0 O 1 R i b D J f V G F i b G F f Q X V 4 a W x p Y X J f U H J v Z H V j d G 9 z L l N 0 Z X A y L l J F R k V S R U 5 D S U F f Q k l C T E l P R 1 J B R k l D Q S Z x d W 9 0 O y w m c X V v d D t U Y m w y X 1 R h Y m x h X 0 F 1 e G l s a W F y X 1 B y b 2 R 1 Y 3 R v c y 5 T d G V w M i 5 S T 0 x f U E F S V E l D S V B B T l R F J n F 1 b 3 Q 7 L C Z x d W 9 0 O 1 R i b D J f V G F i b G F f Q X V 4 a W x p Y X J f U H J v Z H V j d G 9 z L l N 0 Z X A y L l R J U E 9 f U F J P R F V D V E 8 m c X V v d D s s J n F 1 b 3 Q 7 V G J s M l 9 U Y W J s Y V 9 B d X h p b G l h c l 9 Q c m 9 k d W N 0 b 3 M u U 3 R l c D I u V E l U V U x P X 1 B S T 0 R V Q 1 R P J n F 1 b 3 Q 7 X S I g L z 4 8 R W 5 0 c n k g V H l w Z T 0 i R m l s b F N 0 Y X R 1 c y I g V m F s d W U 9 I n N D b 2 1 w b G V 0 Z S I g L z 4 8 R W 5 0 c n k g V H l w Z T 0 i U X V l c n l J R C I g V m F s d W U 9 I n M 2 N 2 V j M W Y 2 O C 1 h Z G J j L T Q 5 M j U t O T k x O S 1 m Z G U y M T Z k M 2 Q x M G Q i I C 8 + P E V u d H J 5 I F R 5 c G U 9 I k Z p b G x D b 2 x 1 b W 5 U e X B l c y I g V m F s d W U 9 I n N B Q U F B Q U F B Q U F B Q U F B Q U F B Q U F B Q U F B Q U F B Q U F B Q U F B Q U F B Q T 0 i I C 8 + P E V u d H J 5 I F R 5 c G U 9 I k Z p b G x M Y X N 0 V X B k Y X R l Z C I g V m F s d W U 9 I m Q y M D I w L T E w L T E 5 V D E z O j M 3 O j A x L j g z N j E y N T d a I i A v P j x F b n R y e S B U e X B l P S J G a W x s R X J y b 3 J D b 3 V u d C I g V m F s d W U 9 I m w w I i A v P j x F b n R y e S B U e X B l P S J G a W x s R X J y b 3 J D b 2 R l I i B W Y W x 1 Z T 0 i c 1 V u a 2 5 v d 2 4 i I C 8 + P E V u d H J 5 I F R 5 c G U 9 I k Z p b G x D b 3 V u d C I g V m F s d W U 9 I m w x M T Q w N i I g L z 4 8 R W 5 0 c n k g V H l w Z T 0 i Q W R k Z W R U b 0 R h d G F N b 2 R l b C I g V m F s d W U 9 I m w x I i A v P j x F b n R y e S B U e X B l P S J C d W Z m Z X J O Z X h 0 U m V m c m V z a C I g V m F s d W U 9 I m w x I i A v P j x F b n R y e S B U e X B l P S J S Z X N 1 b H R U e X B l I i B W Y W x 1 Z T 0 i c 1 R h Y m x l I i A v P j x F b n R y e S B U e X B l P S J O Y W 1 l V X B k Y X R l Z E F m d G V y R m l s b C I g V m F s d W U 9 I m w w I i A v P j x F b n R y e S B U e X B l P S J S Z W x h d G l v b n N o a X B J b m Z v Q 2 9 u d G F p b m V y I i B W Y W x 1 Z T 0 i c 3 s m c X V v d D t j b 2 x 1 b W 5 D b 3 V u d C Z x d W 9 0 O z o y N i w m c X V v d D t r Z X l D b 2 x 1 b W 5 O Y W 1 l c y Z x d W 9 0 O z p b X S w m c X V v d D t x d W V y e V J l b G F 0 a W 9 u c 2 h p c H M 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L C Z x d W 9 0 O 2 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0 N v b H V t b k N v d W 5 0 J n F 1 b 3 Q 7 O j I 2 L C Z x d W 9 0 O 0 t l e U N v b H V t b k 5 h b W V z J n F 1 b 3 Q 7 O l t d L C Z x d W 9 0 O 0 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1 J l b G F 0 a W 9 u c 2 h p c E l u Z m 8 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f S I g L z 4 8 L 1 N 0 Y W J s Z U V u d H J p Z X M + P C 9 J d G V t P j x J d G V t P j x J d G V t T G 9 j Y X R p b 2 4 + P E l 0 Z W 1 U e X B l P k Z v c m 1 1 b G E 8 L 0 l 0 Z W 1 U e X B l P j x J d G V t U G F 0 a D 5 T Z W N 0 a W 9 u M S 9 D d W F k c m 8 l M j M 2 J T I w U H J v e W V j d G 9 z J T I w S W 5 2 Z X N 0 a W d h Y 2 k l Q z M l Q j N u L 0 9 y a W d l b j w v S X R l b V B h d G g + P C 9 J d G V t T G 9 j Y X R p b 2 4 + P F N 0 Y W J s Z U V u d H J p Z X M g L z 4 8 L 0 l 0 Z W 0 + P E l 0 Z W 0 + P E l 0 Z W 1 M b 2 N h d G l v b j 4 8 S X R l b V R 5 c G U + R m 9 y b X V s Y T w v S X R l b V R 5 c G U + P E l 0 Z W 1 Q Y X R o P l N l Y 3 R p b 2 4 x L 0 N 1 Y W R y b y U y M z Y l M j B Q c m 9 5 Z W N 0 b 3 M l M j B J b n Z l c 3 R p Z 2 F j a S V D M y V C M 2 4 v U 2 U l M j B l e H B h b m R p J U M z J U I z J T I w V G J s M l 9 U Y W J s Y V 9 B d X h p b G l h c l 9 Q c m 9 k d W N 0 b 3 M 8 L 0 l 0 Z W 1 Q Y X R o P j w v S X R l b U x v Y 2 F 0 a W 9 u P j x T d G F i b G V F b n R y a W V z I C 8 + P C 9 J d G V t P j x J d G V t P j x J d G V t T G 9 j Y X R p b 2 4 + P E l 0 Z W 1 U e X B l P k Z v c m 1 1 b G E 8 L 0 l 0 Z W 1 U e X B l P j x J d G V t U G F 0 a D 5 T Z W N 0 a W 9 u M S 9 U Y m w x X 1 R h Y m x h X 0 F 1 e G l s a W F y X 1 B y b 3 l l Y 3 R v c 1 9 J b n Z l c 3 R p Z 2 F j a S V D M y V C M 2 4 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R m l s b F N 0 Y X R 1 c y I g V m F s d W U 9 I n N D b 2 1 w b G V 0 Z S I g L z 4 8 R W 5 0 c n k g V H l w Z T 0 i U X V l c n l J R C I g V m F s d W U 9 I n N k O D V m Y z U w M y 0 x O G Z h L T Q x N z M t Y W U 5 Z S 0 w Y W M 3 M G Y 4 M z l j N T U i I C 8 + P E V u d H J 5 I F R 5 c G U 9 I k F k Z G V k V G 9 E Y X R h T W 9 k Z W w i I F Z h b H V l P S J s M C I g L z 4 8 R W 5 0 c n k g V H l w Z T 0 i R m l s b E x h c 3 R V c G R h d G V k I i B W Y W x 1 Z T 0 i Z D I w M j A t M T A t M j J U M D M 6 M j M 6 M D A u M T I w O D g 2 N l o i I C 8 + P E V u d H J 5 I F R 5 c G U 9 I l J l b G F 0 a W 9 u c 2 h p c E l u Z m 9 D b 2 5 0 Y W l u Z X I i I F Z h b H V l P S J z e y Z x d W 9 0 O 2 N v b H V t b k N v d W 5 0 J n F 1 b 3 Q 7 O j E 5 L C Z x d W 9 0 O 2 t l e U N v b H V t b k 5 h b W V z J n F 1 b 3 Q 7 O l t d L C Z x d W 9 0 O 3 F 1 Z X J 5 U m V s Y X R p b 2 5 z a G l w c y Z x d W 9 0 O z p b X S w m c X V v d D t j 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D b 2 x 1 b W 5 D b 3 V u d C Z x d W 9 0 O z o x O S w m c X V v d D t L Z X l D b 2 x 1 b W 5 O Y W 1 l c y Z x d W 9 0 O z p b X S w m c X V v d D t D 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S Z W x h d G l v b n N o a X B J b m Z v J n F 1 b 3 Q 7 O l t d f S I g L z 4 8 L 1 N 0 Y W J s Z U V u d H J p Z X M + P C 9 J d G V t P j x J d G V t P j x J d G V t T G 9 j Y X R p b 2 4 + P E l 0 Z W 1 U e X B l P k Z v c m 1 1 b G E 8 L 0 l 0 Z W 1 U e X B l P j x J d G V t U G F 0 a D 5 T Z W N 0 a W 9 u M S 9 U Y m w x X 1 R h Y m x h X 0 F 1 e G l s a W F y X 1 B y b 3 l l Y 3 R v c 1 9 J b n Z l c 3 R p Z 2 F j a S V D M y V C M 2 4 l M j A o M i k v T 3 J p Z 2 V u P C 9 J d G V t U G F 0 a D 4 8 L 0 l 0 Z W 1 M b 2 N h d G l v b j 4 8 U 3 R h Y m x l R W 5 0 c m l l c y A v P j w v S X R l b T 4 8 S X R l b T 4 8 S X R l b U x v Y 2 F 0 a W 9 u P j x J d G V t V H l w Z T 5 G b 3 J t d W x h P C 9 J d G V t V H l w Z T 4 8 S X R l b V B h d G g + U 2 V j d G l v b j E v V G J s M V 9 U Y W J s Y V 9 B d X h p b G l h c l 9 Q c m 9 5 Z W N 0 b 3 N f S W 5 2 Z X N 0 a W d h Y 2 k l Q z M l Q j N u J T I w K D I p L 0 Z p b G F z J T I w Z m l s d H J h Z G F z M j w v S X R l b V B h d G g + P C 9 J d G V t T G 9 j Y X R p b 2 4 + P F N 0 Y W J s Z U V u d H J p Z X M g L z 4 8 L 0 l 0 Z W 0 + P E l 0 Z W 0 + P E l 0 Z W 1 M b 2 N h d G l v b j 4 8 S X R l b V R 5 c G U + R m 9 y b X V s Y T w v S X R l b V R 5 c G U + P E l 0 Z W 1 Q Y X R o P l N l Y 3 R p b 2 4 x L 1 R i b D F f V G F i b G F f Q X V 4 a W x p Y X J f U H J v e W V j d G 9 z X 0 l u d m V z d G l n Y W N p J U M z J U I z b i U y M C g y K S 9 P d H J h c y U y M G N v b H V t b m F z J T I w c X V p d G F k Y X M 8 L 0 l 0 Z W 1 Q Y X R o P j w v S X R l b U x v Y 2 F 0 a W 9 u P j x T d G F i b G V F b n R y a W V z I C 8 + P C 9 J d G V t P j x J d G V t P j x J d G V t T G 9 j Y X R p b 2 4 + P E l 0 Z W 1 U e X B l P k Z v c m 1 1 b G E 8 L 0 l 0 Z W 1 U e X B l P j x J d G V t U G F 0 a D 5 T Z W N 0 a W 9 u M S 9 U Y m w x X 1 R h Y m x h X 0 F 1 e G l s a W F y X 1 B y b 3 l l Y 3 R v c 1 9 J b n Z l c 3 R p Z 2 F j a S V D M y V C M 2 4 l M j A o M i k v U G V y c 2 9 u Y W x p e m F k Y S U y M G F n c m V n Y W R h P C 9 J d G V t U G F 0 a D 4 8 L 0 l 0 Z W 1 M b 2 N h d G l v b j 4 8 U 3 R h Y m x l R W 5 0 c m l l c y A v P j w v S X R l b T 4 8 S X R l b T 4 8 S X R l b U x v Y 2 F 0 a W 9 u P j x J d G V t V H l w Z T 5 G b 3 J t d W x h P C 9 J d G V t V H l w Z T 4 8 S X R l b V B h d G g + U 2 V j d G l v b j E v V G J s M V 9 U Y W J s Y V 9 B d X h p b G l h c l 9 Q c m 9 5 Z W N 0 b 3 N f S W 5 2 Z X N 0 a W d h Y 2 k l Q z M l Q j N u J T I w K D I p L 1 B l c n N v b m F s a X p h Z G E l M j B h Z 3 J l Z 2 F k Y T E 8 L 0 l 0 Z W 1 Q Y X R o P j w v S X R l b U x v Y 2 F 0 a W 9 u P j x T d G F i b G V F b n R y a W V z I C 8 + P C 9 J d G V t P j x J d G V t P j x J d G V t T G 9 j Y X R p b 2 4 + P E l 0 Z W 1 U e X B l P k Z v c m 1 1 b G E 8 L 0 l 0 Z W 1 U e X B l P j x J d G V t U G F 0 a D 5 T Z W N 0 a W 9 u M S 9 U Y m w x X 1 R h Y m x h X 0 F 1 e G l s a W F y X 1 B y b 3 l l Y 3 R v c 1 9 J b n Z l c 3 R p Z 2 F j a S V D M y V C M 2 4 l M j A o M i k v T 3 R y Y X M l M j B j b 2 x 1 b W 5 h c y U y M H F 1 a X R h Z G F z M T w v S X R l b V B h d G g + P C 9 J d G V t T G 9 j Y X R p b 2 4 + P F N 0 Y W J s Z U V u d H J p Z X M g L z 4 8 L 0 l 0 Z W 0 + P E l 0 Z W 0 + P E l 0 Z W 1 M b 2 N h d G l v b j 4 8 S X R l b V R 5 c G U + R m 9 y b X V s Y T w v S X R l b V R 5 c G U + P E l 0 Z W 1 Q Y X R o P l N l Y 3 R p b 2 4 x L 1 R i b D F f V G F i b G F f Q X V 4 a W x p Y X J f U H J v e W V j d G 9 z X 0 l u d m V z d G l n Y W N p J U M z J U I z b i U y M C g y K S 9 T Z S U y M G V 4 c G F u Z G k l Q z M l Q j M l M j B T d G V w M S 4 x P C 9 J d G V t U G F 0 a D 4 8 L 0 l 0 Z W 1 M b 2 N h d G l v b j 4 8 U 3 R h Y m x l R W 5 0 c m l l c y A v P j w v S X R l b T 4 8 S X R l b T 4 8 S X R l b U x v Y 2 F 0 a W 9 u P j x J d G V t V H l w Z T 5 G b 3 J t d W x h P C 9 J d G V t V H l w Z T 4 8 S X R l b V B h d G g + U 2 V j d G l v b j E v V G J s M V 9 U Y W J s Y V 9 B d X h p b G l h c l 9 Q c m 9 5 Z W N 0 b 3 N f S W 5 2 Z X N 0 a W d h Y 2 k l Q z M l Q j N u J T I w K D I p L 0 Z p b G F z J T I w Z m l s d H J h Z G F z P C 9 J d G V t U G F 0 a D 4 8 L 0 l 0 Z W 1 M b 2 N h d G l v b j 4 8 U 3 R h Y m x l R W 5 0 c m l l c y A v P j w v S X R l b T 4 8 S X R l b T 4 8 S X R l b U x v Y 2 F 0 a W 9 u P j x J d G V t V H l w Z T 5 G b 3 J t d W x h P C 9 J d G V t V H l w Z T 4 8 S X R l b V B h d G g + U 2 V j d G l v b j E v V G J s M V 9 U Y W J s Y V 9 B d X h p b G l h c l 9 Q c m 9 5 Z W N 0 b 3 N f S W 5 2 Z X N 0 a W d h Y 2 k l Q z M l Q j N u J T I w K D I p L 1 B l c n N v b m F s a X p h Z G E l M j B h Z 3 J l Z 2 F k Y T I 8 L 0 l 0 Z W 1 Q Y X R o P j w v S X R l b U x v Y 2 F 0 a W 9 u P j x T d G F i b G V F b n R y a W V z I C 8 + P C 9 J d G V t P j x J d G V t P j x J d G V t T G 9 j Y X R p b 2 4 + P E l 0 Z W 1 U e X B l P k Z v c m 1 1 b G E 8 L 0 l 0 Z W 1 U e X B l P j x J d G V t U G F 0 a D 5 T Z W N 0 a W 9 u M S 9 U Y m w x X 1 R h Y m x h X 0 F 1 e G l s a W F y X 1 B y b 3 l l Y 3 R v c 1 9 J b n Z l c 3 R p Z 2 F j a S V D M y V C M 2 4 l M j A o M i k v T 3 R y Y X M l M j B j b 2 x 1 b W 5 h c y U y M H F 1 a X R h Z G F z M j w v S X R l b V B h d G g + P C 9 J d G V t T G 9 j Y X R p b 2 4 + P F N 0 Y W J s Z U V u d H J p Z X M g L z 4 8 L 0 l 0 Z W 0 + P E l 0 Z W 0 + P E l 0 Z W 1 M b 2 N h d G l v b j 4 8 S X R l b V R 5 c G U + R m 9 y b X V s Y T w v S X R l b V R 5 c G U + P E l 0 Z W 1 Q Y X R o P l N l Y 3 R p b 2 4 x L 1 R i b D F f V G F i b G F f Q X V 4 a W x p Y X J f U H J v e W V j d G 9 z X 0 l u d m V z d G l n Y W N p J U M z J U I z b i U y M C g y K S 9 T Z S U y M G V 4 c G F u Z G k l Q z M l Q j M l M j B T d G V w M j w v S X R l b V B h d G g + P C 9 J d G V t T G 9 j Y X R p b 2 4 + P F N 0 Y W J s Z U V u d H J p Z X M g L z 4 8 L 0 l 0 Z W 0 + P E l 0 Z W 0 + P E l 0 Z W 1 M b 2 N h d G l v b j 4 8 S X R l b V R 5 c G U + R m 9 y b X V s Y T w v S X R l b V R 5 c G U + P E l 0 Z W 1 Q Y X R o P l N l Y 3 R p b 2 4 x L 1 R i b D J f V G F i b G F f Q X V 4 a W x p Y X J f U H J v Z H V j d G 9 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l Z 2 F j a c O z 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U 3 R h d H V z I i B W Y W x 1 Z T 0 i c 0 N v b X B s Z X R l I i A v P j x F b n R y e S B U e X B l P S J G a W x s R X J y b 3 J D b 2 R l I i B W Y W x 1 Z T 0 i c 1 V u a 2 5 v d 2 4 i I C 8 + P E V u d H J 5 I F R 5 c G U 9 I k x v Y W R l Z F R v Q W 5 h b H l z a X N T Z X J 2 a W N l c y I g V m F s d W U 9 I m w w I i A v P j x F b n R y e S B U e X B l P S J B Z G R l Z F R v R G F 0 Y U 1 v Z G V s I i B W Y W x 1 Z T 0 i b D A i I C 8 + P E V u d H J 5 I F R 5 c G U 9 I k Z p b G x M Y X N 0 V X B k Y X R l Z C I g V m F s d W U 9 I m Q y M D I w L T E w L T I y V D A z O j I z O j A w L j E y N T g 3 N T d a I i A v P j x F b n R y e S B U e X B l P S J S Z W x h d G l v b n N o a X B J b m Z v Q 2 9 u d G F p b m V y I i B W Y W x 1 Z T 0 i c 3 s m c X V v d D t j b 2 x 1 b W 5 D b 3 V u d C Z x d W 9 0 O z o x O S w m c X V v d D t r Z X l D b 2 x 1 b W 5 O Y W 1 l c y Z x d W 9 0 O z p b X S w m c X V v d D t x d W V y e V J l b G F 0 a W 9 u c 2 h p c H M m c X V v d D s 6 W 1 0 s J n F 1 b 3 Q 7 Y 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Q 2 9 s d W 1 u Q 2 9 1 b n Q m c X V v d D s 6 M T k s J n F 1 b 3 Q 7 S 2 V 5 Q 2 9 s d W 1 u T m F t Z X M m c X V v d D s 6 W 1 0 s J n F 1 b 3 Q 7 Q 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U m V s Y X R p b 2 5 z a G l w S W 5 m b y Z x d W 9 0 O z p b X X 0 i I C 8 + P C 9 T d G F i b G V F b n R y a W V z P j w v S X R l b T 4 8 S X R l b T 4 8 S X R l b U x v Y 2 F 0 a W 9 u P j x J d G V t V H l w Z T 5 G b 3 J t d W x h P C 9 J d G V t V H l w Z T 4 8 S X R l b V B h d G g + U 2 V j d G l v b j E v V G J s M l 9 U Y W J s Y V 9 B d X h p b G l h c l 9 Q c m 9 k d W N 0 b 3 M l M j A o M i k v T 3 J p Z 2 V u P C 9 J d G V t U G F 0 a D 4 8 L 0 l 0 Z W 1 M b 2 N h d G l v b j 4 8 U 3 R h Y m x l R W 5 0 c m l l c y A v P j w v S X R l b T 4 8 S X R l b T 4 8 S X R l b U x v Y 2 F 0 a W 9 u P j x J d G V t V H l w Z T 5 G b 3 J t d W x h P C 9 J d G V t V H l w Z T 4 8 S X R l b V B h d G g + U 2 V j d G l v b j E v V G J s M l 9 U Y W J s Y V 9 B d X h p b G l h c l 9 Q c m 9 k d W N 0 b 3 M l M j A o M i k v R m l s Y X M l M j B m a W x 0 c m F k Y X M x P C 9 J d G V t U G F 0 a D 4 8 L 0 l 0 Z W 1 M b 2 N h d G l v b j 4 8 U 3 R h Y m x l R W 5 0 c m l l c y A v P j w v S X R l b T 4 8 S X R l b T 4 8 S X R l b U x v Y 2 F 0 a W 9 u P j x J d G V t V H l w Z T 5 G b 3 J t d W x h P C 9 J d G V t V H l w Z T 4 8 S X R l b V B h d G g + U 2 V j d G l v b j E v V G J s M l 9 U Y W J s Y V 9 B d X h p b G l h c l 9 Q c m 9 k d W N 0 b 3 M l M j A o M i k v T 3 R y Y X M l M j B j b 2 x 1 b W 5 h c y U y M H F 1 a X R h Z G F z P C 9 J d G V t U G F 0 a D 4 8 L 0 l 0 Z W 1 M b 2 N h d G l v b j 4 8 U 3 R h Y m x l R W 5 0 c m l l c y A v P j w v S X R l b T 4 8 S X R l b T 4 8 S X R l b U x v Y 2 F 0 a W 9 u P j x J d G V t V H l w Z T 5 G b 3 J t d W x h P C 9 J d G V t V H l w Z T 4 8 S X R l b V B h d G g + U 2 V j d G l v b j E v V G J s M l 9 U Y W J s Y V 9 B d X h p b G l h c l 9 Q c m 9 k d W N 0 b 3 M l M j A o M i k v U G V y c 2 9 u Y W x p e m F k Y S U y M G F n c m V n Y W R h P C 9 J d G V t U G F 0 a D 4 8 L 0 l 0 Z W 1 M b 2 N h d G l v b j 4 8 U 3 R h Y m x l R W 5 0 c m l l c y A v P j w v S X R l b T 4 8 S X R l b T 4 8 S X R l b U x v Y 2 F 0 a W 9 u P j x J d G V t V H l w Z T 5 G b 3 J t d W x h P C 9 J d G V t V H l w Z T 4 8 S X R l b V B h d G g + U 2 V j d G l v b j E v V G J s M l 9 U Y W J s Y V 9 B d X h p b G l h c l 9 Q c m 9 k d W N 0 b 3 M l M j A o M i k v U G V y c 2 9 u Y W x p e m F k Y S U y M G F n c m V n Y W R h M T w v S X R l b V B h d G g + P C 9 J d G V t T G 9 j Y X R p b 2 4 + P F N 0 Y W J s Z U V u d H J p Z X M g L z 4 8 L 0 l 0 Z W 0 + P E l 0 Z W 0 + P E l 0 Z W 1 M b 2 N h d G l v b j 4 8 S X R l b V R 5 c G U + R m 9 y b X V s Y T w v S X R l b V R 5 c G U + P E l 0 Z W 1 Q Y X R o P l N l Y 3 R p b 2 4 x L 1 R i b D J f V G F i b G F f Q X V 4 a W x p Y X J f U H J v Z H V j d G 9 z J T I w K D I p L 0 9 0 c m F z J T I w Y 2 9 s d W 1 u Y X M l M j B x d W l 0 Y W R h c z E 8 L 0 l 0 Z W 1 Q Y X R o P j w v S X R l b U x v Y 2 F 0 a W 9 u P j x T d G F i b G V F b n R y a W V z I C 8 + P C 9 J d G V t P j x J d G V t P j x J d G V t T G 9 j Y X R p b 2 4 + P E l 0 Z W 1 U e X B l P k Z v c m 1 1 b G E 8 L 0 l 0 Z W 1 U e X B l P j x J d G V t U G F 0 a D 5 T Z W N 0 a W 9 u M S 9 U Y m w y X 1 R h Y m x h X 0 F 1 e G l s a W F y X 1 B y b 2 R 1 Y 3 R v c y U y M C g y K S 9 T Z S U y M G V 4 c G F u Z G k l Q z M l Q j M l M j B T d G V w M S 4 x P C 9 J d G V t U G F 0 a D 4 8 L 0 l 0 Z W 1 M b 2 N h d G l v b j 4 8 U 3 R h Y m x l R W 5 0 c m l l c y A v P j w v S X R l b T 4 8 S X R l b T 4 8 S X R l b U x v Y 2 F 0 a W 9 u P j x J d G V t V H l w Z T 5 G b 3 J t d W x h P C 9 J d G V t V H l w Z T 4 8 S X R l b V B h d G g + U 2 V j d G l v b j E v V G J s M l 9 U Y W J s Y V 9 B d X h p b G l h c l 9 Q c m 9 k d W N 0 b 3 M l M j A o M i k v R m l s Y X M l M j B m a W x 0 c m F k Y X M 8 L 0 l 0 Z W 1 Q Y X R o P j w v S X R l b U x v Y 2 F 0 a W 9 u P j x T d G F i b G V F b n R y a W V z I C 8 + P C 9 J d G V t P j x J d G V t P j x J d G V t T G 9 j Y X R p b 2 4 + P E l 0 Z W 1 U e X B l P k Z v c m 1 1 b G E 8 L 0 l 0 Z W 1 U e X B l P j x J d G V t U G F 0 a D 5 T Z W N 0 a W 9 u M S 9 U Y m w y X 1 R h Y m x h X 0 F 1 e G l s a W F y X 1 B y b 2 R 1 Y 3 R v c y U y M C g y K S 9 Q Z X J z b 2 5 h b G l 6 Y W R h J T I w Y W d y Z W d h Z G E y P C 9 J d G V t U G F 0 a D 4 8 L 0 l 0 Z W 1 M b 2 N h d G l v b j 4 8 U 3 R h Y m x l R W 5 0 c m l l c y A v P j w v S X R l b T 4 8 S X R l b T 4 8 S X R l b U x v Y 2 F 0 a W 9 u P j x J d G V t V H l w Z T 5 G b 3 J t d W x h P C 9 J d G V t V H l w Z T 4 8 S X R l b V B h d G g + U 2 V j d G l v b j E v V G J s M l 9 U Y W J s Y V 9 B d X h p b G l h c l 9 Q c m 9 k d W N 0 b 3 M l M j A o M i k v T 3 R y Y X M l M j B j b 2 x 1 b W 5 h c y U y M H F 1 a X R h Z G F z M j w v S X R l b V B h d G g + P C 9 J d G V t T G 9 j Y X R p b 2 4 + P F N 0 Y W J s Z U V u d H J p Z X M g L z 4 8 L 0 l 0 Z W 0 + P E l 0 Z W 0 + P E l 0 Z W 1 M b 2 N h d G l v b j 4 8 S X R l b V R 5 c G U + R m 9 y b X V s Y T w v S X R l b V R 5 c G U + P E l 0 Z W 1 Q Y X R o P l N l Y 3 R p b 2 4 x L 1 R i b D J f V G F i b G F f Q X V 4 a W x p Y X J f U H J v Z H V j d G 9 z J T I w K D I p L 1 N l J T I w Z X h w Y W 5 k a S V D M y V C M y U y M F N 0 Z X A y P C 9 J d G V t U G F 0 a D 4 8 L 0 l 0 Z W 1 M b 2 N h d G l v b j 4 8 U 3 R h Y m x l R W 5 0 c m l l c y A v P j w v S X R l b T 4 8 S X R l b T 4 8 S X R l b U x v Y 2 F 0 a W 9 u P j x J d G V t V H l w Z T 5 G b 3 J t d W x h P C 9 J d G V t V H l w Z T 4 8 S X R l b V B h d G g + U 2 V j d G l v b j E v Q 3 V h Z H J v J T I z N i U y M F B y b 3 l l Y 3 R v c y U y M E l u d m V z d G l n Y W N p J U M z J U I z b 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C I g L z 4 8 R W 5 0 c n k g V H l w Z T 0 i R m l s b E N v d W 5 0 I i B W Y W x 1 Z T 0 i b D E x N D A 2 I i A v P j x F b n R y e S B U e X B l P S J G a W x s R X J y b 3 J D b 2 R l I i B W Y W x 1 Z T 0 i c 1 V u a 2 5 v d 2 4 i I C 8 + P E V u d H J 5 I F R 5 c G U 9 I k Z p b G x F c n J v c k N v d W 5 0 I i B W Y W x 1 Z T 0 i b D A i I C 8 + P E V u d H J 5 I F R 5 c G U 9 I k Z p b G x M Y X N 0 V X B k Y X R l Z C I g V m F s d W U 9 I m Q y M D I w L T E w L T E 5 V D E 0 O j E 1 O j M 0 L j E 1 O D I x M T J a I i A v P j x F b n R y e S B U e X B l P S J G a W x s Q 2 9 s d W 1 u V H l w Z X M i I F Z h b H V l P S J z Q U F B Q U F B Q U F B Q U F B Q U F B Q U F B Q U F B Q U F B Q U F B Q U F B Q U F B Q U E 9 I i A v P j x F b n R y e S B U e X B l P S J G a W x s Q 2 9 s d W 1 u T m F t Z X M i I F Z h b H V l P S J z W y Z x d W 9 0 O 1 N 0 Z X A y L k P D s 2 R p Z 2 8 g Z G V s I F B y b 3 l l Y 3 R v J n F 1 b 3 Q 7 L C Z x d W 9 0 O 1 N 0 Z X A y L l x u U H J v e W V j d G 8 m c X V v d D s s J n F 1 b 3 Q 7 U 3 R l c D I u R X N 0 Y W R v J n F 1 b 3 Q 7 L C Z x d W 9 0 O 1 N 0 Z X A y L k Z l Y 2 h h X G 5 J b m l j a W 8 m c X V v d D s s J n F 1 b 3 Q 7 U 3 R l c D I u Q c O x b 1 x u S W 5 p Y y 4 m c X V v d D s s J n F 1 b 3 Q 7 U 3 R l c D I u S W 5 2 Z X N 0 a W d h Z G 9 y X G 5 Q c m l u Y 2 l w Y W w m c X V v d D s s J n F 1 b 3 Q 7 U 3 R l c D I u X G 5 B c m V h I G V z d G F 0 Z W d p Y 2 E x J n F 1 b 3 Q 7 L C Z x d W 9 0 O 1 N 0 Z X A y L l x u Q X J l Y S B l c 3 R y Y X R l Z 2 l j Y S A y J n F 1 b 3 Q 7 L C Z x d W 9 0 O 1 N 0 Z X A y L l x u R 3 J 1 c G 8 m c X V v d D s s J n F 1 b 3 Q 7 U 3 R l c D I u X G 5 B c m V h J n F 1 b 3 Q 7 L C Z x d W 9 0 O 1 N 0 Z X A y L l x u Q 2 V u d H J v I E N v c 3 R v J n F 1 b 3 Q 7 L C Z x d W 9 0 O 1 N 0 Z X A y L l B y b 3 l l Y 3 R v I C s g Q 8 O z Z G l n b y B k Z W w g U H J v e W V j d G 8 m c X V v d D s s J n F 1 b 3 Q 7 U 3 R l c D I u R W 5 0 a W R h Z C B G a W 5 h b m N p Y W R v c m E m c X V v d D s s J n F 1 b 3 Q 7 U 3 R l c D I u V m F s b 3 I g S W 5 2 Z X J z a c O z b i Z x d W 9 0 O y w m c X V v d D t T d G V w M i 5 V b m l k Y W Q g Q W N h Z M O p b W l j Y S B B a n V z d G F k Y S Z x d W 9 0 O y w m c X V v d D t T d G V w M i 5 M T E F W R S o m c X V v d D s s J n F 1 b 3 Q 7 U 3 R l c D I u T E x B V k U q K i Z x d W 9 0 O y w m c X V v d D t T d G V w M i 5 U a X B v I G R l I E l u d m V y c 2 n D s 2 4 q K i Z x d W 9 0 O y w m c X V v d D t T d G V w M i 5 D b 2 x 1 b W 4 x J n F 1 b 3 Q 7 L C Z x d W 9 0 O 1 R i b D J f V G F i b G F f Q X V 4 a W x p Y X J f U H J v Z H V j d G 9 z L l N 0 Z X A y L k d S V V B P X 0 N P T 1 J E J n F 1 b 3 Q 7 L C Z x d W 9 0 O 1 R i b D J f V G F i b G F f Q X V 4 a W x p Y X J f U H J v Z H V j d G 9 z L l N 0 Z X A y L k d S V V B P X 1 B B U l R J Q 0 l Q Q U 5 U R S Z x d W 9 0 O y w m c X V v d D t U Y m w y X 1 R h Y m x h X 0 F 1 e G l s a W F y X 1 B y b 2 R 1 Y 3 R v c y 5 T d G V w M i 5 O T 0 1 C U k U g Q 0 9 N U E x F V E 8 m c X V v d D s s J n F 1 b 3 Q 7 V G J s M l 9 U Y W J s Y V 9 B d X h p b G l h c l 9 Q c m 9 k d W N 0 b 3 M u U 3 R l c D I u U k V G R V J F T k N J Q V 9 C S U J M S U 9 H U k F G S U N B J n F 1 b 3 Q 7 L C Z x d W 9 0 O 1 R i b D J f V G F i b G F f Q X V 4 a W x p Y X J f U H J v Z H V j d G 9 z L l N 0 Z X A y L l J P T F 9 Q Q V J U S U N J U E F O V E U m c X V v d D s s J n F 1 b 3 Q 7 V G J s M l 9 U Y W J s Y V 9 B d X h p b G l h c l 9 Q c m 9 k d W N 0 b 3 M u U 3 R l c D I u V E l Q T 1 9 Q U k 9 E V U N U T y Z x d W 9 0 O y w m c X V v d D t U Y m w y X 1 R h Y m x h X 0 F 1 e G l s a W F y X 1 B y b 2 R 1 Y 3 R v c y 5 T d G V w M i 5 U S V R V T E 9 f U F J P R F V D V E 8 m c X V v d D t d I i A v P j x F b n R y e S B U e X B l P S J R d W V y e U l E I i B W Y W x 1 Z T 0 i c z Y 3 Z W M x Z j Y 4 L W F k Y m M t N D k y N S 0 5 O T E 5 L W Z k Z T I x N m Q z Z D E w Z C I g L z 4 8 R W 5 0 c n k g V H l w Z T 0 i R m l s b F N 0 Y X R 1 c y I g V m F s d W U 9 I n N D b 2 1 w b G V 0 Z S I g L z 4 8 R W 5 0 c n k g V H l w Z T 0 i Q W R k Z W R U b 0 R h d G F N b 2 R l b C I g V m F s d W U 9 I m w x I i A v P j x F b n R y e S B U e X B l P S J S Z W x h d G l v b n N o a X B J b m Z v Q 2 9 u d G F p b m V y I i B W Y W x 1 Z T 0 i c 3 s m c X V v d D t j b 2 x 1 b W 5 D b 3 V u d C Z x d W 9 0 O z o y N i w m c X V v d D t r Z X l D b 2 x 1 b W 5 O Y W 1 l c y Z x d W 9 0 O z p b X S w m c X V v d D t x d W V y e V J l b G F 0 a W 9 u c 2 h p c H M 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L C Z x d W 9 0 O 2 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0 N v b H V t b k N v d W 5 0 J n F 1 b 3 Q 7 O j I 2 L C Z x d W 9 0 O 0 t l e U N v b H V t b k 5 h b W V z J n F 1 b 3 Q 7 O l t d L C Z x d W 9 0 O 0 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1 J l b G F 0 a W 9 u c 2 h p c E l u Z m 8 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f S I g L z 4 8 L 1 N 0 Y W J s Z U V u d H J p Z X M + P C 9 J d G V t P j x J d G V t P j x J d G V t T G 9 j Y X R p b 2 4 + P E l 0 Z W 1 U e X B l P k Z v c m 1 1 b G E 8 L 0 l 0 Z W 1 U e X B l P j x J d G V t U G F 0 a D 5 T Z W N 0 a W 9 u M S 9 D d W F k c m 8 l M j M 2 J T I w U H J v e W V j d G 9 z J T I w S W 5 2 Z X N 0 a W d h Y 2 k l Q z M l Q j N u J T I w K D I p L 0 9 y a W d l b j w v S X R l b V B h d G g + P C 9 J d G V t T G 9 j Y X R p b 2 4 + P F N 0 Y W J s Z U V u d H J p Z X M g L z 4 8 L 0 l 0 Z W 0 + P E l 0 Z W 0 + P E l 0 Z W 1 M b 2 N h d G l v b j 4 8 S X R l b V R 5 c G U + R m 9 y b X V s Y T w v S X R l b V R 5 c G U + P E l 0 Z W 1 Q Y X R o P l N l Y 3 R p b 2 4 x L 0 N 1 Y W R y b y U y M z Y l M j B Q c m 9 5 Z W N 0 b 3 M l M j B J b n Z l c 3 R p Z 2 F j a S V D M y V C M 2 4 l M j A o M i k v U 2 U l M j B l e H B h b m R p J U M z J U I z J T I w V G J s M l 9 U Y W J s Y V 9 B d X h p b G l h c l 9 Q c m 9 k d W N 0 b 3 M 8 L 0 l 0 Z W 1 Q Y X R o P j w v S X R l b U x v Y 2 F 0 a W 9 u P j x T d G F i b G V F b n R y a W V z I C 8 + P C 9 J d G V t P j w v S X R l b X M + P C 9 M b 2 N h b F B h Y 2 t h Z 2 V N Z X R h Z G F 0 Y U Z p b G U + F g A A A F B L B Q Y A A A A A A A A A A A A A A A A A A A A A A A D a A A A A A Q A A A N C M n d 8 B F d E R j H o A w E / C l + s B A A A A 6 b o 5 8 m V C X U e G q G H d U v x N 1 A A A A A A C A A A A A A A D Z g A A w A A A A B A A A A C c j k B q y K R x D 1 T Y e F q 4 k 8 0 b A A A A A A S A A A C g A A A A E A A A A P V S p T + / d e B u 6 P O j Q 1 o J V L Z Q A A A A o 7 T G e c T h I F Q j b M a J Q J A W O R g l / C 5 c K w 2 / w R x V m x j B Q Y T l G 0 i Q d c C w L i 7 8 G N T i D x 0 R v b D f Q z 3 x l S V f y L W Q K P + W B u / 5 O R A H d p 7 j P G / 5 G U f 8 R b Q U A A A A T L a n 1 d p 0 c 8 S y b o o P e / D Q D Q F T f w E = < / D a t a M a s h u p > 
</file>

<file path=customXml/item9.xml><?xml version="1.0" encoding="utf-8"?>
<ct:contentTypeSchema xmlns:ct="http://schemas.microsoft.com/office/2006/metadata/contentType" xmlns:ma="http://schemas.microsoft.com/office/2006/metadata/properties/metaAttributes" ct:_="" ma:_="" ma:contentTypeName="Documento" ma:contentTypeID="0x01010076C357474AF19C4082C30F15C4F0BB85" ma:contentTypeVersion="17" ma:contentTypeDescription="Crear nuevo documento." ma:contentTypeScope="" ma:versionID="94f39528c092d738201bbd87396036d4">
  <xsd:schema xmlns:xsd="http://www.w3.org/2001/XMLSchema" xmlns:xs="http://www.w3.org/2001/XMLSchema" xmlns:p="http://schemas.microsoft.com/office/2006/metadata/properties" xmlns:ns2="f4333721-4299-40cb-9f5b-738153626679" xmlns:ns3="1ff709fa-6d6a-449e-a9ef-a200e2783c0e" targetNamespace="http://schemas.microsoft.com/office/2006/metadata/properties" ma:root="true" ma:fieldsID="f3ad7bd838e9ec6535896a48af19d661" ns2:_="" ns3:_="">
    <xsd:import namespace="f4333721-4299-40cb-9f5b-738153626679"/>
    <xsd:import namespace="1ff709fa-6d6a-449e-a9ef-a200e2783c0e"/>
    <xsd:element name="properties">
      <xsd:complexType>
        <xsd:sequence>
          <xsd:element name="documentManagement">
            <xsd:complexType>
              <xsd:all>
                <xsd:element ref="ns2:Variable" minOccurs="0"/>
                <xsd:element ref="ns3:_dlc_DocId" minOccurs="0"/>
                <xsd:element ref="ns3:_dlc_DocIdUrl" minOccurs="0"/>
                <xsd:element ref="ns3:_dlc_DocIdPersistId" minOccurs="0"/>
                <xsd:element ref="ns2:Periodo" minOccurs="0"/>
                <xsd:element ref="ns2:Versi_x00f3_n_x002e_" minOccurs="0"/>
                <xsd:element ref="ns2:Unidad_x0020_Acad_x00e9_mica" minOccurs="0"/>
                <xsd:element ref="ns2:Modal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333721-4299-40cb-9f5b-738153626679" elementFormDefault="qualified">
    <xsd:import namespace="http://schemas.microsoft.com/office/2006/documentManagement/types"/>
    <xsd:import namespace="http://schemas.microsoft.com/office/infopath/2007/PartnerControls"/>
    <xsd:element name="Variable" ma:index="2" nillable="true" ma:displayName="Variable" ma:indexed="true" ma:list="{e1133faa-5365-4e0b-afa9-df27525e8c56}" ma:internalName="Variable" ma:readOnly="false" ma:showField="Title">
      <xsd:simpleType>
        <xsd:restriction base="dms:Lookup"/>
      </xsd:simpleType>
    </xsd:element>
    <xsd:element name="Periodo" ma:index="12" nillable="true" ma:displayName="Periodo" ma:indexed="true" ma:list="{a98f0870-83b0-4eef-9782-a0ad37415464}" ma:internalName="Periodo" ma:readOnly="false" ma:showField="Title">
      <xsd:simpleType>
        <xsd:restriction base="dms:Lookup"/>
      </xsd:simpleType>
    </xsd:element>
    <xsd:element name="Versi_x00f3_n_x002e_" ma:index="13" nillable="true" ma:displayName="Versión." ma:internalName="Versi_x00f3_n_x002e_" ma:percentage="FALSE">
      <xsd:simpleType>
        <xsd:restriction base="dms:Number"/>
      </xsd:simpleType>
    </xsd:element>
    <xsd:element name="Unidad_x0020_Acad_x00e9_mica" ma:index="14" nillable="true" ma:displayName="Unidad" ma:indexed="true" ma:list="{dd4d02bb-40c5-4053-b7e3-a804aa6e1082}" ma:internalName="Unidad_x0020_Acad_x00e9_mica" ma:readOnly="false" ma:showField="Title">
      <xsd:simpleType>
        <xsd:restriction base="dms:Lookup"/>
      </xsd:simpleType>
    </xsd:element>
    <xsd:element name="Modalidad" ma:index="15" nillable="true" ma:displayName="Modalidad" ma:indexed="true" ma:list="{520b1fc4-5206-438a-af9c-65271fd954c4}" ma:internalName="Modalidad" ma:readOnly="fals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1ff709fa-6d6a-449e-a9ef-a200e2783c0e" elementFormDefault="qualified">
    <xsd:import namespace="http://schemas.microsoft.com/office/2006/documentManagement/types"/>
    <xsd:import namespace="http://schemas.microsoft.com/office/infopath/2007/PartnerControls"/>
    <xsd:element name="_dlc_DocId" ma:index="5" nillable="true" ma:displayName="Valor de Id. de documento" ma:description="El valor del identificador de documento asignado a este elemento." ma:internalName="_dlc_DocId" ma:readOnly="true">
      <xsd:simpleType>
        <xsd:restriction base="dms:Text"/>
      </xsd:simpleType>
    </xsd:element>
    <xsd:element name="_dlc_DocIdUrl" ma:index="6"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C349C1-A068-49E5-B13C-B1C7ECB18BBE}">
  <ds:schemaRefs/>
</ds:datastoreItem>
</file>

<file path=customXml/itemProps10.xml><?xml version="1.0" encoding="utf-8"?>
<ds:datastoreItem xmlns:ds="http://schemas.openxmlformats.org/officeDocument/2006/customXml" ds:itemID="{2F39D442-5C34-4BB2-A328-7148E0949507}">
  <ds:schemaRefs>
    <ds:schemaRef ds:uri="http://schemas.microsoft.com/sharepoint/events"/>
  </ds:schemaRefs>
</ds:datastoreItem>
</file>

<file path=customXml/itemProps11.xml><?xml version="1.0" encoding="utf-8"?>
<ds:datastoreItem xmlns:ds="http://schemas.openxmlformats.org/officeDocument/2006/customXml" ds:itemID="{F8DA5C6E-A3AD-4096-A0D6-956E62F025A5}">
  <ds:schemaRefs>
    <ds:schemaRef ds:uri="http://schemas.microsoft.com/PowerBIAddIn"/>
  </ds:schemaRefs>
</ds:datastoreItem>
</file>

<file path=customXml/itemProps2.xml><?xml version="1.0" encoding="utf-8"?>
<ds:datastoreItem xmlns:ds="http://schemas.openxmlformats.org/officeDocument/2006/customXml" ds:itemID="{FCBAA036-CA7E-4CFD-871B-271E2D03B33A}">
  <ds:schemaRefs>
    <ds:schemaRef ds:uri="http://schemas.microsoft.com/sharepoint/v3/contenttype/forms"/>
  </ds:schemaRefs>
</ds:datastoreItem>
</file>

<file path=customXml/itemProps3.xml><?xml version="1.0" encoding="utf-8"?>
<ds:datastoreItem xmlns:ds="http://schemas.openxmlformats.org/officeDocument/2006/customXml" ds:itemID="{A83FC350-1898-4BC2-AD91-CDC164ACEE03}">
  <ds:schemaRefs>
    <ds:schemaRef ds:uri="http://schemas.microsoft.com/office/2006/documentManagement/types"/>
    <ds:schemaRef ds:uri="http://schemas.microsoft.com/office/2006/metadata/properties"/>
    <ds:schemaRef ds:uri="http://purl.org/dc/elements/1.1/"/>
    <ds:schemaRef ds:uri="http://www.w3.org/XML/1998/namespace"/>
    <ds:schemaRef ds:uri="cebe9bec-5487-4200-a954-9eafe8c7bccf"/>
    <ds:schemaRef ds:uri="http://purl.org/dc/dcmitype/"/>
    <ds:schemaRef ds:uri="http://schemas.microsoft.com/office/infopath/2007/PartnerControls"/>
    <ds:schemaRef ds:uri="http://schemas.openxmlformats.org/package/2006/metadata/core-properties"/>
    <ds:schemaRef ds:uri="2d4d6a84-8577-4862-9fcd-201e5e3983cd"/>
    <ds:schemaRef ds:uri="http://purl.org/dc/terms/"/>
    <ds:schemaRef ds:uri="f4333721-4299-40cb-9f5b-738153626679"/>
    <ds:schemaRef ds:uri="1ff709fa-6d6a-449e-a9ef-a200e2783c0e"/>
  </ds:schemaRefs>
</ds:datastoreItem>
</file>

<file path=customXml/itemProps4.xml><?xml version="1.0" encoding="utf-8"?>
<ds:datastoreItem xmlns:ds="http://schemas.openxmlformats.org/officeDocument/2006/customXml" ds:itemID="{E1D156F8-F2C7-4682-8E29-E1670DDCF9B7}">
  <ds:schemaRefs/>
</ds:datastoreItem>
</file>

<file path=customXml/itemProps5.xml><?xml version="1.0" encoding="utf-8"?>
<ds:datastoreItem xmlns:ds="http://schemas.openxmlformats.org/officeDocument/2006/customXml" ds:itemID="{35F70C12-BC46-4AD4-8BAA-B7C0AF63054D}">
  <ds:schemaRefs/>
</ds:datastoreItem>
</file>

<file path=customXml/itemProps6.xml><?xml version="1.0" encoding="utf-8"?>
<ds:datastoreItem xmlns:ds="http://schemas.openxmlformats.org/officeDocument/2006/customXml" ds:itemID="{B4C358A1-BC7C-42D5-925C-3FBB24367120}">
  <ds:schemaRefs/>
</ds:datastoreItem>
</file>

<file path=customXml/itemProps7.xml><?xml version="1.0" encoding="utf-8"?>
<ds:datastoreItem xmlns:ds="http://schemas.openxmlformats.org/officeDocument/2006/customXml" ds:itemID="{B34579F5-9CBA-465E-932E-A718D345D039}">
  <ds:schemaRefs/>
</ds:datastoreItem>
</file>

<file path=customXml/itemProps8.xml><?xml version="1.0" encoding="utf-8"?>
<ds:datastoreItem xmlns:ds="http://schemas.openxmlformats.org/officeDocument/2006/customXml" ds:itemID="{18A816A5-2381-4479-B955-6F55C52DAFDC}">
  <ds:schemaRefs>
    <ds:schemaRef ds:uri="http://schemas.microsoft.com/DataMashup"/>
  </ds:schemaRefs>
</ds:datastoreItem>
</file>

<file path=customXml/itemProps9.xml><?xml version="1.0" encoding="utf-8"?>
<ds:datastoreItem xmlns:ds="http://schemas.openxmlformats.org/officeDocument/2006/customXml" ds:itemID="{2E4EA0BD-5301-4D7E-830F-01D0238A28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333721-4299-40cb-9f5b-738153626679"/>
    <ds:schemaRef ds:uri="1ff709fa-6d6a-449e-a9ef-a200e2783c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7</vt:i4>
      </vt:variant>
    </vt:vector>
  </HeadingPairs>
  <TitlesOfParts>
    <vt:vector size="23" baseType="lpstr">
      <vt:lpstr>1. General</vt:lpstr>
      <vt:lpstr>2.Estudiantes</vt:lpstr>
      <vt:lpstr>3. profesor_forma_contratac</vt:lpstr>
      <vt:lpstr>4. Profesores</vt:lpstr>
      <vt:lpstr>Información por Grupos</vt:lpstr>
      <vt:lpstr>5. Profesores Listado</vt:lpstr>
      <vt:lpstr>6. Proyectos de Investigacion</vt:lpstr>
      <vt:lpstr>7. Grupos de Investigación</vt:lpstr>
      <vt:lpstr>7A. Información por Grupos</vt:lpstr>
      <vt:lpstr>7B.Clasificación Investigadores</vt:lpstr>
      <vt:lpstr>8. Publicaciones</vt:lpstr>
      <vt:lpstr>9. Convenios</vt:lpstr>
      <vt:lpstr>9A. Extensión</vt:lpstr>
      <vt:lpstr>10. Profesores Visitantes</vt:lpstr>
      <vt:lpstr>11. Inmuebles.</vt:lpstr>
      <vt:lpstr>12. Innovaciones.</vt:lpstr>
      <vt:lpstr>'11. Inmuebles.'!Área_de_impresión</vt:lpstr>
      <vt:lpstr>'12. Innovaciones.'!Área_de_impresión</vt:lpstr>
      <vt:lpstr>'7A. Información por Grupos'!Área_de_impresión</vt:lpstr>
      <vt:lpstr>'9A. Extensión'!Área_de_impresión</vt:lpstr>
      <vt:lpstr>'Información por Grupos'!Área_de_impresión</vt:lpstr>
      <vt:lpstr>'7A. Información por Grupos'!Títulos_a_imprimir</vt:lpstr>
      <vt:lpstr>'Información por Grupos'!Títulos_a_imprimir</vt:lpstr>
    </vt:vector>
  </TitlesOfParts>
  <Manager/>
  <Company>MEN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M_Asesoria_Familiar</dc:title>
  <dc:subject/>
  <dc:creator>María Carolina Argüello Ribón</dc:creator>
  <cp:keywords/>
  <dc:description/>
  <cp:lastModifiedBy>Maria del Carmen Docal Millan</cp:lastModifiedBy>
  <cp:revision/>
  <dcterms:created xsi:type="dcterms:W3CDTF">2007-10-03T21:52:40Z</dcterms:created>
  <dcterms:modified xsi:type="dcterms:W3CDTF">2022-10-25T16:47:39Z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0x01010076C357474AF19C4082C30F15C4F0BB85</vt:lpwstr>
  </property>
  <property fmtid="{D5CDD505-2E9C-101B-9397-08002B2CF9AE}" pid="3" name="_dlc_DocIdItemGuid">
    <vt:lpwstr>fd5a6aac-d57a-4746-a5cc-2311a194c84a</vt:lpwstr>
  </property>
</Properties>
</file>